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ТЕНДЕРЫ\Отборы 2021 года\01-2021 СМР и ПНР АСТУЭ\Документация для участников\"/>
    </mc:Choice>
  </mc:AlternateContent>
  <xr:revisionPtr revIDLastSave="0" documentId="13_ncr:1_{E5EFE2A8-3BAB-4284-8760-02659CA1FE17}" xr6:coauthVersionLast="46" xr6:coauthVersionMax="46" xr10:uidLastSave="{00000000-0000-0000-0000-000000000000}"/>
  <bookViews>
    <workbookView xWindow="-120" yWindow="-120" windowWidth="19440" windowHeight="8640" xr2:uid="{00000000-000D-0000-FFFF-FFFF00000000}"/>
  </bookViews>
  <sheets>
    <sheet name="шаблон" sheetId="4" r:id="rId1"/>
  </sheets>
  <definedNames>
    <definedName name="Print_Titles" localSheetId="0">шаблон!$25:$25</definedName>
    <definedName name="_xlnm.Print_Titles" localSheetId="0">шаблон!$25:$25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4" l="1"/>
  <c r="J53" i="4"/>
  <c r="J52" i="4"/>
  <c r="J51" i="4"/>
  <c r="Q53" i="4"/>
  <c r="J16" i="4" l="1"/>
</calcChain>
</file>

<file path=xl/sharedStrings.xml><?xml version="1.0" encoding="utf-8"?>
<sst xmlns="http://schemas.openxmlformats.org/spreadsheetml/2006/main" count="95" uniqueCount="88">
  <si>
    <t>СОГЛАСОВАНО:</t>
  </si>
  <si>
    <t>УТВЕРЖДАЮ:</t>
  </si>
  <si>
    <t>_________________</t>
  </si>
  <si>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</si>
  <si>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</si>
  <si>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</si>
  <si>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</si>
  <si>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</si>
  <si>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</si>
  <si>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</si>
  <si>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</si>
  <si>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</si>
  <si>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</si>
  <si>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</si>
  <si>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</si>
  <si>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</si>
  <si>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</si>
  <si>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</si>
  <si>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</si>
  <si>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</si>
  <si>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</si>
  <si>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</si>
  <si>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</si>
  <si>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>тыс. руб.</t>
  </si>
  <si>
    <t>___________________________604,798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</si>
  <si>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</si>
  <si>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</si>
  <si>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_______________________________________________________________________________________________601,18</t>
  </si>
  <si>
    <t>чел.час</t>
  </si>
  <si>
    <t>Сметная стоимость прочих _______________________________________________________________________________________________</t>
  </si>
  <si>
    <t>Раздел 1. Пусконаладочные работы</t>
  </si>
  <si>
    <t>1</t>
  </si>
  <si>
    <t>ТЕРп02-01-003-07</t>
  </si>
  <si>
    <t>1 система</t>
  </si>
  <si>
    <t>2</t>
  </si>
  <si>
    <t>ТЕРп02-01-003-08</t>
  </si>
  <si>
    <t>1 канал</t>
  </si>
  <si>
    <r>
      <t>2,75</t>
    </r>
    <r>
      <rPr>
        <i/>
        <sz val="6"/>
        <rFont val="Arial"/>
        <family val="2"/>
        <charset val="204"/>
      </rPr>
      <t xml:space="preserve">
42,75-40</t>
    </r>
  </si>
  <si>
    <t>Итого по разделу 1 Пусконаладочные работы</t>
  </si>
  <si>
    <t>Раздел 2. Измерения в электроустановках</t>
  </si>
  <si>
    <t>3</t>
  </si>
  <si>
    <t>ТЕРп01-11-026-02</t>
  </si>
  <si>
    <t>1 диаграмма</t>
  </si>
  <si>
    <t>4</t>
  </si>
  <si>
    <t>ТЕРп01-11-028-01</t>
  </si>
  <si>
    <t>1 линия</t>
  </si>
  <si>
    <t>5</t>
  </si>
  <si>
    <t>ТЕРп01-11-023-01</t>
  </si>
  <si>
    <t>1 характеристика</t>
  </si>
  <si>
    <t>6</t>
  </si>
  <si>
    <t>ТЕРп01-11-024-01</t>
  </si>
  <si>
    <t>1 фазировка</t>
  </si>
  <si>
    <t>Итого по разделу 2 Измерения в электроустановках</t>
  </si>
  <si>
    <t>ИТОГИ ПО СМЕТЕ:</t>
  </si>
  <si>
    <t>Итого прямые затраты по смете в текущих ценах</t>
  </si>
  <si>
    <t>Итого прямые затраты по смете с учетом коэффициентов к итогам</t>
  </si>
  <si>
    <t>Накладные расходы</t>
  </si>
  <si>
    <t>Сметная прибыль</t>
  </si>
  <si>
    <t>Итоги по смете:</t>
  </si>
  <si>
    <t xml:space="preserve">  Пусконаладочные работы: 'вхолостую' - 80%, 'под нагрузкой' - 20%</t>
  </si>
  <si>
    <t xml:space="preserve">  Итого</t>
  </si>
  <si>
    <t xml:space="preserve">    В том числе:</t>
  </si>
  <si>
    <t xml:space="preserve">      ФОТ</t>
  </si>
  <si>
    <t xml:space="preserve">      Накладные расходы</t>
  </si>
  <si>
    <t xml:space="preserve">      Сметная прибыль</t>
  </si>
  <si>
    <t>Составил: ___________________ /_____________________________/</t>
  </si>
  <si>
    <t>(должность, подпись, расшифровка)</t>
  </si>
  <si>
    <t>Крытое физкультурно-оздоровительное сооружение (Хоккейная академия "Авангард"), расположенное по адресу: Омская область, г. Омск, Советский АО, пр. Мира, стр 1Б</t>
  </si>
  <si>
    <t>" _____ " ________________ 2021 г.</t>
  </si>
  <si>
    <t>"____" ______________2021 г.</t>
  </si>
  <si>
    <t>Основание:  проект 51648151.422231.275</t>
  </si>
  <si>
    <t xml:space="preserve"> АСТУЭ. Пусконаладочные работы</t>
  </si>
  <si>
    <t>Составлен(а) в текущих (прогнозных) ценах по состоянию на 3 кв. 2020 г.</t>
  </si>
  <si>
    <t>руб.</t>
  </si>
  <si>
    <t>Автоматизированная система управления III категории технической сложности с количеством каналов (Кобщ): 40</t>
  </si>
  <si>
    <t>Автоматизированная система управления III категории технической сложности с количеством каналов (Кобщ): за каждый канал свыше 40 до 79 добавлять к расценке 02-01-003-07</t>
  </si>
  <si>
    <r>
      <t>Измерение сопротивления изоляции мегаомметром: кабельных и других линий напряжением до 1 кВ, предназначенных для передачи электроэнергии к распределительным устройствам, щитам, шкафам, коммутационным аппаратам и электропотребителям</t>
    </r>
    <r>
      <rPr>
        <i/>
        <sz val="7"/>
        <rFont val="Arial"/>
        <family val="2"/>
        <charset val="204"/>
      </rPr>
      <t xml:space="preserve">
ИНДЕКС К ПОЗИЦИИ:</t>
    </r>
  </si>
  <si>
    <t>Снятие характеристик коммутационных аппаратов: временных</t>
  </si>
  <si>
    <r>
      <t>Фазировка электрической линии или трансформатора с сетью напряжением: до 1 кВ</t>
    </r>
    <r>
      <rPr>
        <i/>
        <sz val="7"/>
        <rFont val="Arial"/>
        <family val="2"/>
        <charset val="204"/>
      </rPr>
      <t xml:space="preserve">
</t>
    </r>
  </si>
  <si>
    <t>договорной коэффициент</t>
  </si>
  <si>
    <t>ИТОГИ:</t>
  </si>
  <si>
    <t>Итого по смете с учетом договорного коэффициента</t>
  </si>
  <si>
    <t>НДС 20%</t>
  </si>
  <si>
    <t>ВСЕГО по смете</t>
  </si>
  <si>
    <t xml:space="preserve">  ИТОГО по смете</t>
  </si>
  <si>
    <r>
      <t>Снятие, обработка и анализ: векторных диаграмм</t>
    </r>
    <r>
      <rPr>
        <i/>
        <sz val="7"/>
        <rFont val="Arial"/>
        <family val="2"/>
        <charset val="204"/>
      </rPr>
      <t xml:space="preserve">
</t>
    </r>
  </si>
  <si>
    <t>ЛОКАЛЬНЫЙ СМЕТНЫЙ РАСЧЕТ № 09-01-01</t>
  </si>
  <si>
    <t>Проверил: _______________________  __________________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</si>
</sst>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/>
    <xf numFmtId="0" fontId="3" fillId="0" borderId="2" xfId="1" quotePrefix="1" applyFont="1" applyBorder="1" applyAlignment="1">
      <alignment horizontal="center" vertical="top"/>
    </xf>
    <xf numFmtId="49" fontId="9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12" fillId="2" borderId="2" xfId="1" applyFont="1" applyFill="1" applyBorder="1" applyAlignment="1">
      <alignment horizontal="right" vertical="top" wrapText="1"/>
    </xf>
    <xf numFmtId="0" fontId="8" fillId="2" borderId="2" xfId="1" applyFont="1" applyFill="1" applyBorder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9" fillId="0" borderId="2" xfId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3" fillId="0" borderId="2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1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9" fillId="2" borderId="3" xfId="1" applyFont="1" applyFill="1" applyBorder="1" applyAlignment="1">
      <alignment horizontal="left" vertical="top" wrapText="1"/>
    </xf>
    <xf numFmtId="0" fontId="9" fillId="2" borderId="4" xfId="1" applyFont="1" applyFill="1" applyBorder="1" applyAlignment="1">
      <alignment horizontal="left" vertical="top" wrapText="1"/>
    </xf>
    <xf numFmtId="0" fontId="9" fillId="2" borderId="5" xfId="1" applyFont="1" applyFill="1" applyBorder="1" applyAlignment="1">
      <alignment horizontal="left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61"/>
  <sheetViews>
    <sheetView showGridLines="0" tabSelected="1" view="pageBreakPreview" topLeftCell="A49" zoomScaleNormal="100" zoomScaleSheetLayoutView="100" workbookViewId="0">
      <selection activeCell="A60" sqref="A60:Q60"/>
    </sheetView>
  </sheetViews>
  <sheetFormatPr defaultColWidth="9.140625" defaultRowHeight="12.75" outlineLevelRow="2" x14ac:dyDescent="0.2"/>
  <cols>
    <col min="1" max="1" width="3.28515625" style="23" customWidth="1"/>
    <col min="2" max="2" width="9.7109375" style="1" customWidth="1"/>
    <col min="3" max="3" width="43.7109375" style="21" customWidth="1"/>
    <col min="4" max="4" width="11.28515625" style="20" customWidth="1"/>
    <col min="5" max="5" width="10.7109375" style="22" customWidth="1"/>
    <col min="6" max="6" width="7.7109375" style="26" customWidth="1"/>
    <col min="7" max="9" width="6.7109375" style="26" customWidth="1"/>
    <col min="10" max="10" width="9.7109375" style="26" customWidth="1"/>
    <col min="11" max="17" width="6.7109375" style="26" customWidth="1"/>
    <col min="18" max="16384" width="9.140625" style="8"/>
  </cols>
  <sheetData>
    <row r="1" spans="1:18" outlineLevel="2" x14ac:dyDescent="0.2">
      <c r="A1" s="6" t="s">
        <v>0</v>
      </c>
      <c r="C1" s="2"/>
      <c r="D1" s="3"/>
      <c r="E1" s="4"/>
      <c r="F1" s="5"/>
      <c r="G1" s="5"/>
      <c r="H1" s="5"/>
      <c r="I1" s="5"/>
      <c r="J1" s="5"/>
      <c r="K1" s="5"/>
      <c r="L1" s="5"/>
      <c r="M1" s="6" t="s">
        <v>1</v>
      </c>
      <c r="N1" s="7"/>
      <c r="O1" s="5"/>
      <c r="P1" s="5"/>
      <c r="Q1" s="5"/>
    </row>
    <row r="2" spans="1:18" outlineLevel="1" x14ac:dyDescent="0.2">
      <c r="A2" s="10"/>
      <c r="C2" s="2"/>
      <c r="D2" s="3"/>
      <c r="E2" s="4"/>
      <c r="F2" s="5"/>
      <c r="G2" s="5"/>
      <c r="H2" s="5"/>
      <c r="I2" s="5"/>
      <c r="J2" s="5"/>
      <c r="K2" s="5"/>
      <c r="L2" s="5"/>
      <c r="M2" s="9"/>
      <c r="N2" s="7"/>
      <c r="O2" s="5"/>
      <c r="P2" s="5"/>
      <c r="Q2" s="5"/>
    </row>
    <row r="3" spans="1:18" outlineLevel="1" x14ac:dyDescent="0.2">
      <c r="A3" s="10"/>
      <c r="C3" s="2"/>
      <c r="D3" s="3"/>
      <c r="E3" s="4"/>
      <c r="F3" s="5"/>
      <c r="G3" s="5"/>
      <c r="H3" s="5"/>
      <c r="I3" s="5"/>
      <c r="J3" s="5"/>
      <c r="K3" s="5"/>
      <c r="L3" s="5"/>
      <c r="M3" s="9"/>
      <c r="N3" s="7"/>
      <c r="O3" s="5"/>
      <c r="P3" s="5"/>
      <c r="Q3" s="5"/>
    </row>
    <row r="4" spans="1:18" outlineLevel="1" x14ac:dyDescent="0.2">
      <c r="A4" s="10" t="s">
        <v>2</v>
      </c>
      <c r="C4" s="2"/>
      <c r="D4" s="3"/>
      <c r="E4" s="4"/>
      <c r="F4" s="5"/>
      <c r="G4" s="5"/>
      <c r="H4" s="5"/>
      <c r="I4" s="5"/>
      <c r="J4" s="5"/>
      <c r="K4" s="5"/>
      <c r="L4" s="5"/>
      <c r="M4" s="9" t="s">
        <v>2</v>
      </c>
      <c r="N4" s="7"/>
      <c r="O4" s="5"/>
      <c r="P4" s="5"/>
      <c r="Q4" s="5"/>
    </row>
    <row r="5" spans="1:18" outlineLevel="1" x14ac:dyDescent="0.2">
      <c r="A5" s="10" t="s">
        <v>68</v>
      </c>
      <c r="C5" s="2"/>
      <c r="D5" s="3"/>
      <c r="E5" s="4"/>
      <c r="F5" s="5"/>
      <c r="G5" s="5"/>
      <c r="H5" s="5"/>
      <c r="I5" s="5"/>
      <c r="J5" s="5"/>
      <c r="K5" s="5"/>
      <c r="L5" s="5"/>
      <c r="M5" s="10" t="s">
        <v>69</v>
      </c>
      <c r="N5" s="7"/>
      <c r="O5" s="5"/>
      <c r="P5" s="5"/>
      <c r="Q5" s="5"/>
    </row>
    <row r="6" spans="1:18" ht="15" x14ac:dyDescent="0.25">
      <c r="A6" s="47" t="s">
        <v>67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8" x14ac:dyDescent="0.2">
      <c r="A7" s="4"/>
      <c r="B7" s="30"/>
      <c r="C7" s="31"/>
      <c r="D7" s="32"/>
      <c r="E7" s="16"/>
      <c r="F7" s="11"/>
      <c r="G7" s="11"/>
      <c r="H7" s="12" t="s">
        <v>3</v>
      </c>
      <c r="I7" s="12"/>
      <c r="J7" s="11"/>
      <c r="K7" s="11"/>
      <c r="L7" s="11"/>
      <c r="M7" s="11"/>
      <c r="N7" s="11"/>
      <c r="O7" s="11"/>
      <c r="P7" s="11"/>
      <c r="Q7" s="5"/>
    </row>
    <row r="8" spans="1:18" x14ac:dyDescent="0.2">
      <c r="A8" s="4"/>
      <c r="B8" s="9"/>
      <c r="C8" s="2"/>
      <c r="D8" s="3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x14ac:dyDescent="0.2">
      <c r="A9" s="4"/>
      <c r="B9" s="9"/>
      <c r="C9" s="2"/>
      <c r="D9" s="3"/>
      <c r="E9" s="8"/>
      <c r="F9" s="5"/>
      <c r="G9" s="5"/>
      <c r="H9" s="13" t="s">
        <v>86</v>
      </c>
      <c r="I9" s="13"/>
      <c r="J9" s="5"/>
      <c r="K9" s="5"/>
      <c r="L9" s="5"/>
      <c r="M9" s="5"/>
      <c r="N9" s="5"/>
      <c r="O9" s="5"/>
      <c r="P9" s="5"/>
      <c r="Q9" s="5"/>
    </row>
    <row r="10" spans="1:18" x14ac:dyDescent="0.2">
      <c r="A10" s="4"/>
      <c r="B10" s="9"/>
      <c r="C10" s="2"/>
      <c r="D10" s="3"/>
      <c r="E10" s="8"/>
      <c r="F10" s="5"/>
      <c r="G10" s="5"/>
      <c r="H10" s="4" t="s">
        <v>4</v>
      </c>
      <c r="I10" s="4"/>
      <c r="J10" s="5"/>
      <c r="K10" s="5"/>
      <c r="L10" s="5"/>
      <c r="M10" s="5"/>
      <c r="N10" s="5"/>
      <c r="O10" s="5"/>
      <c r="P10" s="5"/>
      <c r="Q10" s="5"/>
    </row>
    <row r="11" spans="1:18" x14ac:dyDescent="0.2">
      <c r="A11" s="4"/>
      <c r="B11" s="9"/>
      <c r="C11" s="2"/>
      <c r="D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ht="15" x14ac:dyDescent="0.25">
      <c r="A12" s="4"/>
      <c r="B12" s="9"/>
      <c r="C12" s="14" t="s">
        <v>5</v>
      </c>
      <c r="D12" s="52" t="s">
        <v>71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"/>
      <c r="Q12" s="5"/>
    </row>
    <row r="13" spans="1:18" x14ac:dyDescent="0.2">
      <c r="A13" s="4"/>
      <c r="B13" s="9"/>
      <c r="C13" s="2"/>
      <c r="D13" s="32"/>
      <c r="E13" s="16"/>
      <c r="F13" s="11"/>
      <c r="G13" s="11"/>
      <c r="H13" s="12" t="s">
        <v>6</v>
      </c>
      <c r="I13" s="12"/>
      <c r="J13" s="11"/>
      <c r="K13" s="11"/>
      <c r="L13" s="11"/>
      <c r="M13" s="11"/>
      <c r="N13" s="11"/>
      <c r="O13" s="11"/>
      <c r="P13" s="5"/>
      <c r="Q13" s="5"/>
    </row>
    <row r="14" spans="1:18" x14ac:dyDescent="0.2">
      <c r="A14" s="25"/>
      <c r="B14" s="17"/>
      <c r="C14" s="2"/>
      <c r="D14" s="3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5" x14ac:dyDescent="0.25">
      <c r="A15" s="4"/>
      <c r="B15" s="9"/>
      <c r="C15" s="2"/>
      <c r="D15" s="49" t="s">
        <v>70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8"/>
    </row>
    <row r="16" spans="1:18" ht="15" x14ac:dyDescent="0.25">
      <c r="A16" s="4"/>
      <c r="B16" s="9"/>
      <c r="C16" s="2"/>
      <c r="D16" s="15" t="s">
        <v>29</v>
      </c>
      <c r="E16" s="4"/>
      <c r="F16" s="5"/>
      <c r="G16" s="5"/>
      <c r="H16" s="5"/>
      <c r="I16" s="15"/>
      <c r="J16" s="50">
        <f>J53</f>
        <v>0</v>
      </c>
      <c r="K16" s="51"/>
      <c r="L16" s="10" t="s">
        <v>73</v>
      </c>
      <c r="M16" s="5"/>
      <c r="N16" s="5"/>
      <c r="O16" s="5"/>
      <c r="P16" s="5"/>
      <c r="Q16" s="5"/>
    </row>
    <row r="17" spans="1:17" ht="15" x14ac:dyDescent="0.25">
      <c r="A17" s="4"/>
      <c r="B17" s="9"/>
      <c r="C17" s="2"/>
      <c r="D17" s="15" t="s">
        <v>25</v>
      </c>
      <c r="E17" s="4"/>
      <c r="F17" s="5"/>
      <c r="G17" s="5"/>
      <c r="H17" s="5"/>
      <c r="I17" s="15"/>
      <c r="J17" s="50" t="s">
        <v>24</v>
      </c>
      <c r="K17" s="51"/>
      <c r="L17" s="10" t="s">
        <v>23</v>
      </c>
      <c r="M17" s="5"/>
      <c r="N17" s="5"/>
      <c r="O17" s="5"/>
      <c r="P17" s="5"/>
      <c r="Q17" s="5"/>
    </row>
    <row r="18" spans="1:17" ht="15" outlineLevel="1" x14ac:dyDescent="0.25">
      <c r="A18" s="4"/>
      <c r="B18" s="9"/>
      <c r="C18" s="2"/>
      <c r="D18" s="15" t="s">
        <v>26</v>
      </c>
      <c r="E18" s="4"/>
      <c r="F18" s="5"/>
      <c r="G18" s="5"/>
      <c r="H18" s="5"/>
      <c r="I18" s="15"/>
      <c r="J18" s="50" t="s">
        <v>27</v>
      </c>
      <c r="K18" s="51"/>
      <c r="L18" s="10" t="s">
        <v>28</v>
      </c>
      <c r="M18" s="5"/>
      <c r="N18" s="5"/>
      <c r="O18" s="5"/>
      <c r="P18" s="5"/>
      <c r="Q18" s="5"/>
    </row>
    <row r="19" spans="1:17" x14ac:dyDescent="0.2">
      <c r="A19" s="4"/>
      <c r="B19" s="9"/>
      <c r="C19" s="2"/>
      <c r="D19" s="33" t="s">
        <v>72</v>
      </c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">
      <c r="A20" s="4"/>
      <c r="B20" s="9"/>
      <c r="C20" s="2"/>
      <c r="D20" s="3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"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8" customHeight="1" x14ac:dyDescent="0.2">
      <c r="A22" s="45" t="s">
        <v>7</v>
      </c>
      <c r="B22" s="56" t="s">
        <v>8</v>
      </c>
      <c r="C22" s="45" t="s">
        <v>9</v>
      </c>
      <c r="D22" s="45" t="s">
        <v>10</v>
      </c>
      <c r="E22" s="45" t="s">
        <v>11</v>
      </c>
      <c r="F22" s="45" t="s">
        <v>12</v>
      </c>
      <c r="G22" s="46"/>
      <c r="H22" s="46"/>
      <c r="I22" s="46"/>
      <c r="J22" s="45" t="s">
        <v>13</v>
      </c>
      <c r="K22" s="46"/>
      <c r="L22" s="46"/>
      <c r="M22" s="46"/>
      <c r="N22" s="45" t="s">
        <v>14</v>
      </c>
      <c r="O22" s="45" t="s">
        <v>15</v>
      </c>
      <c r="P22" s="45" t="s">
        <v>16</v>
      </c>
      <c r="Q22" s="45" t="s">
        <v>17</v>
      </c>
    </row>
    <row r="23" spans="1:17" ht="15.75" customHeight="1" x14ac:dyDescent="0.2">
      <c r="A23" s="46"/>
      <c r="B23" s="57"/>
      <c r="C23" s="58"/>
      <c r="D23" s="45"/>
      <c r="E23" s="46"/>
      <c r="F23" s="45" t="s">
        <v>18</v>
      </c>
      <c r="G23" s="45" t="s">
        <v>19</v>
      </c>
      <c r="H23" s="46"/>
      <c r="I23" s="46"/>
      <c r="J23" s="45" t="s">
        <v>18</v>
      </c>
      <c r="K23" s="45" t="s">
        <v>19</v>
      </c>
      <c r="L23" s="46"/>
      <c r="M23" s="46"/>
      <c r="N23" s="45"/>
      <c r="O23" s="45"/>
      <c r="P23" s="45"/>
      <c r="Q23" s="45"/>
    </row>
    <row r="24" spans="1:17" ht="15.75" customHeight="1" x14ac:dyDescent="0.2">
      <c r="A24" s="46"/>
      <c r="B24" s="57"/>
      <c r="C24" s="58"/>
      <c r="D24" s="45"/>
      <c r="E24" s="46"/>
      <c r="F24" s="46"/>
      <c r="G24" s="27" t="s">
        <v>20</v>
      </c>
      <c r="H24" s="27" t="s">
        <v>21</v>
      </c>
      <c r="I24" s="27" t="s">
        <v>22</v>
      </c>
      <c r="J24" s="46"/>
      <c r="K24" s="27" t="s">
        <v>20</v>
      </c>
      <c r="L24" s="27" t="s">
        <v>21</v>
      </c>
      <c r="M24" s="27" t="s">
        <v>22</v>
      </c>
      <c r="N24" s="45"/>
      <c r="O24" s="45"/>
      <c r="P24" s="45"/>
      <c r="Q24" s="45"/>
    </row>
    <row r="25" spans="1:17" x14ac:dyDescent="0.2">
      <c r="A25" s="19">
        <v>1</v>
      </c>
      <c r="B25" s="29">
        <v>2</v>
      </c>
      <c r="C25" s="27">
        <v>3</v>
      </c>
      <c r="D25" s="27">
        <v>4</v>
      </c>
      <c r="E25" s="19">
        <v>5</v>
      </c>
      <c r="F25" s="28">
        <v>6</v>
      </c>
      <c r="G25" s="28">
        <v>7</v>
      </c>
      <c r="H25" s="28">
        <v>8</v>
      </c>
      <c r="I25" s="28">
        <v>9</v>
      </c>
      <c r="J25" s="28">
        <v>10</v>
      </c>
      <c r="K25" s="28">
        <v>11</v>
      </c>
      <c r="L25" s="28">
        <v>12</v>
      </c>
      <c r="M25" s="28">
        <v>13</v>
      </c>
      <c r="N25" s="28">
        <v>14</v>
      </c>
      <c r="O25" s="28">
        <v>15</v>
      </c>
      <c r="P25" s="28">
        <v>16</v>
      </c>
      <c r="Q25" s="28">
        <v>17</v>
      </c>
    </row>
    <row r="26" spans="1:17" ht="19.899999999999999" customHeight="1" x14ac:dyDescent="0.2">
      <c r="A26" s="53" t="s">
        <v>30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36" x14ac:dyDescent="0.2">
      <c r="A27" s="34" t="s">
        <v>31</v>
      </c>
      <c r="B27" s="35" t="s">
        <v>32</v>
      </c>
      <c r="C27" s="36" t="s">
        <v>74</v>
      </c>
      <c r="D27" s="24" t="s">
        <v>33</v>
      </c>
      <c r="E27" s="37">
        <v>1</v>
      </c>
      <c r="F27" s="38">
        <v>431066.03</v>
      </c>
      <c r="G27" s="38">
        <v>431066.03</v>
      </c>
      <c r="H27" s="39"/>
      <c r="I27" s="39"/>
      <c r="J27" s="39">
        <v>431066</v>
      </c>
      <c r="K27" s="39">
        <v>431066</v>
      </c>
      <c r="L27" s="39"/>
      <c r="M27" s="39"/>
      <c r="N27" s="39">
        <v>393</v>
      </c>
      <c r="O27" s="39">
        <v>393</v>
      </c>
      <c r="P27" s="39"/>
      <c r="Q27" s="39"/>
    </row>
    <row r="28" spans="1:17" ht="48" x14ac:dyDescent="0.2">
      <c r="A28" s="34" t="s">
        <v>34</v>
      </c>
      <c r="B28" s="35" t="s">
        <v>35</v>
      </c>
      <c r="C28" s="36" t="s">
        <v>75</v>
      </c>
      <c r="D28" s="24" t="s">
        <v>36</v>
      </c>
      <c r="E28" s="40" t="s">
        <v>37</v>
      </c>
      <c r="F28" s="38">
        <v>10354.48</v>
      </c>
      <c r="G28" s="38">
        <v>10354.48</v>
      </c>
      <c r="H28" s="39"/>
      <c r="I28" s="39"/>
      <c r="J28" s="39">
        <v>28475</v>
      </c>
      <c r="K28" s="39">
        <v>28475</v>
      </c>
      <c r="L28" s="39"/>
      <c r="M28" s="39"/>
      <c r="N28" s="39">
        <v>9.44</v>
      </c>
      <c r="O28" s="39">
        <v>25.96</v>
      </c>
      <c r="P28" s="39"/>
      <c r="Q28" s="39"/>
    </row>
    <row r="29" spans="1:17" ht="15" x14ac:dyDescent="0.2">
      <c r="A29" s="55" t="s">
        <v>38</v>
      </c>
      <c r="B29" s="54"/>
      <c r="C29" s="54"/>
      <c r="D29" s="54"/>
      <c r="E29" s="54"/>
      <c r="F29" s="54"/>
      <c r="G29" s="54"/>
      <c r="H29" s="54"/>
      <c r="I29" s="54"/>
      <c r="J29" s="41">
        <v>1092822</v>
      </c>
      <c r="K29" s="39"/>
      <c r="L29" s="39"/>
      <c r="M29" s="39"/>
      <c r="N29" s="39"/>
      <c r="O29" s="41">
        <v>532.08000000000004</v>
      </c>
      <c r="P29" s="39"/>
      <c r="Q29" s="39"/>
    </row>
    <row r="30" spans="1:17" ht="19.899999999999999" customHeight="1" x14ac:dyDescent="0.2">
      <c r="A30" s="53" t="s">
        <v>39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24" x14ac:dyDescent="0.2">
      <c r="A31" s="34" t="s">
        <v>40</v>
      </c>
      <c r="B31" s="35" t="s">
        <v>41</v>
      </c>
      <c r="C31" s="36" t="s">
        <v>85</v>
      </c>
      <c r="D31" s="24" t="s">
        <v>42</v>
      </c>
      <c r="E31" s="37">
        <v>19</v>
      </c>
      <c r="F31" s="38">
        <v>496.45</v>
      </c>
      <c r="G31" s="38">
        <v>496.45</v>
      </c>
      <c r="H31" s="39"/>
      <c r="I31" s="39"/>
      <c r="J31" s="39">
        <v>9433</v>
      </c>
      <c r="K31" s="39">
        <v>9433</v>
      </c>
      <c r="L31" s="39"/>
      <c r="M31" s="39"/>
      <c r="N31" s="39">
        <v>1.62</v>
      </c>
      <c r="O31" s="39">
        <v>30.78</v>
      </c>
      <c r="P31" s="39"/>
      <c r="Q31" s="39"/>
    </row>
    <row r="32" spans="1:17" ht="81.75" x14ac:dyDescent="0.2">
      <c r="A32" s="34" t="s">
        <v>43</v>
      </c>
      <c r="B32" s="35" t="s">
        <v>44</v>
      </c>
      <c r="C32" s="36" t="s">
        <v>76</v>
      </c>
      <c r="D32" s="24" t="s">
        <v>45</v>
      </c>
      <c r="E32" s="37">
        <v>12</v>
      </c>
      <c r="F32" s="38">
        <v>98.14</v>
      </c>
      <c r="G32" s="38">
        <v>98.14</v>
      </c>
      <c r="H32" s="39"/>
      <c r="I32" s="39"/>
      <c r="J32" s="39">
        <v>1178</v>
      </c>
      <c r="K32" s="39">
        <v>1178</v>
      </c>
      <c r="L32" s="39"/>
      <c r="M32" s="39"/>
      <c r="N32" s="39">
        <v>0.32</v>
      </c>
      <c r="O32" s="39">
        <v>3.84</v>
      </c>
      <c r="P32" s="39"/>
      <c r="Q32" s="39"/>
    </row>
    <row r="33" spans="1:17" ht="36" x14ac:dyDescent="0.2">
      <c r="A33" s="34" t="s">
        <v>46</v>
      </c>
      <c r="B33" s="35" t="s">
        <v>47</v>
      </c>
      <c r="C33" s="36" t="s">
        <v>77</v>
      </c>
      <c r="D33" s="24" t="s">
        <v>48</v>
      </c>
      <c r="E33" s="37">
        <v>3</v>
      </c>
      <c r="F33" s="38">
        <v>496.45</v>
      </c>
      <c r="G33" s="38">
        <v>496.45</v>
      </c>
      <c r="H33" s="39"/>
      <c r="I33" s="39"/>
      <c r="J33" s="39">
        <v>1489</v>
      </c>
      <c r="K33" s="39">
        <v>1489</v>
      </c>
      <c r="L33" s="39"/>
      <c r="M33" s="39"/>
      <c r="N33" s="39">
        <v>1.62</v>
      </c>
      <c r="O33" s="39">
        <v>4.8600000000000003</v>
      </c>
      <c r="P33" s="39"/>
      <c r="Q33" s="39"/>
    </row>
    <row r="34" spans="1:17" ht="36" x14ac:dyDescent="0.2">
      <c r="A34" s="34" t="s">
        <v>49</v>
      </c>
      <c r="B34" s="35" t="s">
        <v>50</v>
      </c>
      <c r="C34" s="36" t="s">
        <v>78</v>
      </c>
      <c r="D34" s="24" t="s">
        <v>51</v>
      </c>
      <c r="E34" s="37">
        <v>19</v>
      </c>
      <c r="F34" s="38">
        <v>251.41</v>
      </c>
      <c r="G34" s="38">
        <v>251.41</v>
      </c>
      <c r="H34" s="39"/>
      <c r="I34" s="39"/>
      <c r="J34" s="39">
        <v>4777</v>
      </c>
      <c r="K34" s="39">
        <v>4777</v>
      </c>
      <c r="L34" s="39"/>
      <c r="M34" s="39"/>
      <c r="N34" s="39">
        <v>0.82</v>
      </c>
      <c r="O34" s="39">
        <v>15.58</v>
      </c>
      <c r="P34" s="39"/>
      <c r="Q34" s="39"/>
    </row>
    <row r="35" spans="1:17" ht="15" x14ac:dyDescent="0.2">
      <c r="A35" s="55" t="s">
        <v>52</v>
      </c>
      <c r="B35" s="54"/>
      <c r="C35" s="54"/>
      <c r="D35" s="54"/>
      <c r="E35" s="54"/>
      <c r="F35" s="54"/>
      <c r="G35" s="54"/>
      <c r="H35" s="54"/>
      <c r="I35" s="54"/>
      <c r="J35" s="41">
        <v>39662</v>
      </c>
      <c r="K35" s="39"/>
      <c r="L35" s="39"/>
      <c r="M35" s="39"/>
      <c r="N35" s="39"/>
      <c r="O35" s="41">
        <v>69.099999999999994</v>
      </c>
      <c r="P35" s="39"/>
      <c r="Q35" s="39"/>
    </row>
    <row r="36" spans="1:17" ht="15" x14ac:dyDescent="0.2">
      <c r="A36" s="59" t="s">
        <v>53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x14ac:dyDescent="0.2">
      <c r="A37" s="61" t="s">
        <v>54</v>
      </c>
      <c r="B37" s="54"/>
      <c r="C37" s="54"/>
      <c r="D37" s="54"/>
      <c r="E37" s="54"/>
      <c r="F37" s="54"/>
      <c r="G37" s="54"/>
      <c r="H37" s="54"/>
      <c r="I37" s="54"/>
      <c r="J37" s="38">
        <v>476418</v>
      </c>
      <c r="K37" s="38">
        <v>476418</v>
      </c>
      <c r="L37" s="39"/>
      <c r="M37" s="39"/>
      <c r="N37" s="39"/>
      <c r="O37" s="38">
        <v>474.02</v>
      </c>
      <c r="P37" s="39"/>
      <c r="Q37" s="39"/>
    </row>
    <row r="38" spans="1:17" ht="15" x14ac:dyDescent="0.2">
      <c r="A38" s="61" t="s">
        <v>55</v>
      </c>
      <c r="B38" s="54"/>
      <c r="C38" s="54"/>
      <c r="D38" s="54"/>
      <c r="E38" s="54"/>
      <c r="F38" s="54"/>
      <c r="G38" s="54"/>
      <c r="H38" s="54"/>
      <c r="I38" s="54"/>
      <c r="J38" s="38">
        <v>604798</v>
      </c>
      <c r="K38" s="38">
        <v>604798</v>
      </c>
      <c r="L38" s="39"/>
      <c r="M38" s="39"/>
      <c r="N38" s="39"/>
      <c r="O38" s="38">
        <v>601.17999999999995</v>
      </c>
      <c r="P38" s="39"/>
      <c r="Q38" s="39"/>
    </row>
    <row r="39" spans="1:17" ht="15" x14ac:dyDescent="0.2">
      <c r="A39" s="61" t="s">
        <v>56</v>
      </c>
      <c r="B39" s="54"/>
      <c r="C39" s="54"/>
      <c r="D39" s="54"/>
      <c r="E39" s="54"/>
      <c r="F39" s="54"/>
      <c r="G39" s="54"/>
      <c r="H39" s="54"/>
      <c r="I39" s="54"/>
      <c r="J39" s="38">
        <v>334151</v>
      </c>
      <c r="K39" s="39"/>
      <c r="L39" s="39"/>
      <c r="M39" s="39"/>
      <c r="N39" s="39"/>
      <c r="O39" s="39"/>
      <c r="P39" s="39"/>
      <c r="Q39" s="39"/>
    </row>
    <row r="40" spans="1:17" ht="15" x14ac:dyDescent="0.2">
      <c r="A40" s="61" t="s">
        <v>57</v>
      </c>
      <c r="B40" s="54"/>
      <c r="C40" s="54"/>
      <c r="D40" s="54"/>
      <c r="E40" s="54"/>
      <c r="F40" s="54"/>
      <c r="G40" s="54"/>
      <c r="H40" s="54"/>
      <c r="I40" s="54"/>
      <c r="J40" s="38">
        <v>193535</v>
      </c>
      <c r="K40" s="39"/>
      <c r="L40" s="39"/>
      <c r="M40" s="39"/>
      <c r="N40" s="39"/>
      <c r="O40" s="39"/>
      <c r="P40" s="39"/>
      <c r="Q40" s="39"/>
    </row>
    <row r="41" spans="1:17" ht="15" x14ac:dyDescent="0.2">
      <c r="A41" s="55" t="s">
        <v>58</v>
      </c>
      <c r="B41" s="54"/>
      <c r="C41" s="54"/>
      <c r="D41" s="54"/>
      <c r="E41" s="54"/>
      <c r="F41" s="54"/>
      <c r="G41" s="54"/>
      <c r="H41" s="54"/>
      <c r="I41" s="54"/>
      <c r="J41" s="39"/>
      <c r="K41" s="39"/>
      <c r="L41" s="39"/>
      <c r="M41" s="39"/>
      <c r="N41" s="39"/>
      <c r="O41" s="39"/>
      <c r="P41" s="39"/>
      <c r="Q41" s="39"/>
    </row>
    <row r="42" spans="1:17" ht="15" x14ac:dyDescent="0.2">
      <c r="A42" s="61" t="s">
        <v>59</v>
      </c>
      <c r="B42" s="54"/>
      <c r="C42" s="54"/>
      <c r="D42" s="54"/>
      <c r="E42" s="54"/>
      <c r="F42" s="54"/>
      <c r="G42" s="54"/>
      <c r="H42" s="54"/>
      <c r="I42" s="54"/>
      <c r="J42" s="38">
        <v>1132484</v>
      </c>
      <c r="K42" s="39"/>
      <c r="L42" s="39"/>
      <c r="M42" s="39"/>
      <c r="N42" s="39"/>
      <c r="O42" s="38">
        <v>601.17999999999995</v>
      </c>
      <c r="P42" s="39"/>
      <c r="Q42" s="39"/>
    </row>
    <row r="43" spans="1:17" ht="15" x14ac:dyDescent="0.2">
      <c r="A43" s="61" t="s">
        <v>60</v>
      </c>
      <c r="B43" s="54"/>
      <c r="C43" s="54"/>
      <c r="D43" s="54"/>
      <c r="E43" s="54"/>
      <c r="F43" s="54"/>
      <c r="G43" s="54"/>
      <c r="H43" s="54"/>
      <c r="I43" s="54"/>
      <c r="J43" s="38">
        <v>1132484</v>
      </c>
      <c r="K43" s="39"/>
      <c r="L43" s="39"/>
      <c r="M43" s="39"/>
      <c r="N43" s="39"/>
      <c r="O43" s="38">
        <v>601.17999999999995</v>
      </c>
      <c r="P43" s="39"/>
      <c r="Q43" s="39"/>
    </row>
    <row r="44" spans="1:17" ht="15" x14ac:dyDescent="0.2">
      <c r="A44" s="61" t="s">
        <v>61</v>
      </c>
      <c r="B44" s="54"/>
      <c r="C44" s="54"/>
      <c r="D44" s="54"/>
      <c r="E44" s="54"/>
      <c r="F44" s="54"/>
      <c r="G44" s="54"/>
      <c r="H44" s="54"/>
      <c r="I44" s="54"/>
      <c r="J44" s="39"/>
      <c r="K44" s="39"/>
      <c r="L44" s="39"/>
      <c r="M44" s="39"/>
      <c r="N44" s="39"/>
      <c r="O44" s="39"/>
      <c r="P44" s="39"/>
      <c r="Q44" s="39"/>
    </row>
    <row r="45" spans="1:17" ht="15" x14ac:dyDescent="0.2">
      <c r="A45" s="61" t="s">
        <v>62</v>
      </c>
      <c r="B45" s="54"/>
      <c r="C45" s="54"/>
      <c r="D45" s="54"/>
      <c r="E45" s="54"/>
      <c r="F45" s="54"/>
      <c r="G45" s="54"/>
      <c r="H45" s="54"/>
      <c r="I45" s="54"/>
      <c r="J45" s="38">
        <v>604798</v>
      </c>
      <c r="K45" s="39"/>
      <c r="L45" s="39"/>
      <c r="M45" s="39"/>
      <c r="N45" s="39"/>
      <c r="O45" s="39"/>
      <c r="P45" s="39"/>
      <c r="Q45" s="39"/>
    </row>
    <row r="46" spans="1:17" ht="15" x14ac:dyDescent="0.2">
      <c r="A46" s="61" t="s">
        <v>63</v>
      </c>
      <c r="B46" s="54"/>
      <c r="C46" s="54"/>
      <c r="D46" s="54"/>
      <c r="E46" s="54"/>
      <c r="F46" s="54"/>
      <c r="G46" s="54"/>
      <c r="H46" s="54"/>
      <c r="I46" s="54"/>
      <c r="J46" s="38">
        <v>334151</v>
      </c>
      <c r="K46" s="39"/>
      <c r="L46" s="39"/>
      <c r="M46" s="39"/>
      <c r="N46" s="39"/>
      <c r="O46" s="39"/>
      <c r="P46" s="39"/>
      <c r="Q46" s="39"/>
    </row>
    <row r="47" spans="1:17" ht="15" x14ac:dyDescent="0.2">
      <c r="A47" s="61" t="s">
        <v>64</v>
      </c>
      <c r="B47" s="54"/>
      <c r="C47" s="54"/>
      <c r="D47" s="54"/>
      <c r="E47" s="54"/>
      <c r="F47" s="54"/>
      <c r="G47" s="54"/>
      <c r="H47" s="54"/>
      <c r="I47" s="54"/>
      <c r="J47" s="38">
        <v>193535</v>
      </c>
      <c r="K47" s="39"/>
      <c r="L47" s="39"/>
      <c r="M47" s="39"/>
      <c r="N47" s="39"/>
      <c r="O47" s="39"/>
      <c r="P47" s="39"/>
      <c r="Q47" s="39"/>
    </row>
    <row r="48" spans="1:17" ht="15" x14ac:dyDescent="0.2">
      <c r="A48" s="55" t="s">
        <v>84</v>
      </c>
      <c r="B48" s="54"/>
      <c r="C48" s="54"/>
      <c r="D48" s="54"/>
      <c r="E48" s="54"/>
      <c r="F48" s="54"/>
      <c r="G48" s="54"/>
      <c r="H48" s="54"/>
      <c r="I48" s="54"/>
      <c r="J48" s="41">
        <v>1132484</v>
      </c>
      <c r="K48" s="39"/>
      <c r="L48" s="39"/>
      <c r="M48" s="39"/>
      <c r="N48" s="39"/>
      <c r="O48" s="41">
        <v>601.17999999999995</v>
      </c>
      <c r="P48" s="39"/>
      <c r="Q48" s="39"/>
    </row>
    <row r="49" spans="1:17" x14ac:dyDescent="0.2">
      <c r="A49" s="66" t="s">
        <v>79</v>
      </c>
      <c r="B49" s="67"/>
      <c r="C49" s="67"/>
      <c r="D49" s="67"/>
      <c r="E49" s="67"/>
      <c r="F49" s="67"/>
      <c r="G49" s="67"/>
      <c r="H49" s="67"/>
      <c r="I49" s="68"/>
      <c r="J49" s="43"/>
      <c r="K49" s="44"/>
      <c r="L49" s="44"/>
      <c r="M49" s="44"/>
      <c r="N49" s="44"/>
      <c r="O49" s="43"/>
      <c r="P49" s="44"/>
      <c r="Q49" s="43"/>
    </row>
    <row r="50" spans="1:17" x14ac:dyDescent="0.2">
      <c r="A50" s="69" t="s">
        <v>80</v>
      </c>
      <c r="B50" s="70"/>
      <c r="C50" s="70"/>
      <c r="D50" s="70"/>
      <c r="E50" s="70"/>
      <c r="F50" s="70"/>
      <c r="G50" s="70"/>
      <c r="H50" s="70"/>
      <c r="I50" s="71"/>
      <c r="J50" s="41"/>
      <c r="K50" s="39"/>
      <c r="L50" s="39"/>
      <c r="M50" s="39"/>
      <c r="N50" s="39"/>
      <c r="O50" s="41"/>
      <c r="P50" s="39"/>
      <c r="Q50" s="41"/>
    </row>
    <row r="51" spans="1:17" ht="15" x14ac:dyDescent="0.2">
      <c r="A51" s="72" t="s">
        <v>81</v>
      </c>
      <c r="B51" s="73"/>
      <c r="C51" s="74"/>
      <c r="D51" s="42"/>
      <c r="E51" s="42"/>
      <c r="F51" s="42"/>
      <c r="G51" s="42"/>
      <c r="H51" s="42"/>
      <c r="I51" s="42"/>
      <c r="J51" s="41">
        <f>ROUND(J48*J49,0)</f>
        <v>0</v>
      </c>
      <c r="K51" s="39"/>
      <c r="L51" s="39"/>
      <c r="M51" s="39"/>
      <c r="N51" s="39"/>
      <c r="O51" s="41"/>
      <c r="P51" s="39"/>
      <c r="Q51" s="41"/>
    </row>
    <row r="52" spans="1:17" x14ac:dyDescent="0.2">
      <c r="A52" s="72" t="s">
        <v>82</v>
      </c>
      <c r="B52" s="73"/>
      <c r="C52" s="73"/>
      <c r="D52" s="73"/>
      <c r="E52" s="73"/>
      <c r="F52" s="73"/>
      <c r="G52" s="73"/>
      <c r="H52" s="73"/>
      <c r="I52" s="74"/>
      <c r="J52" s="41">
        <f>J51*0.2</f>
        <v>0</v>
      </c>
      <c r="K52" s="39"/>
      <c r="L52" s="39"/>
      <c r="M52" s="39"/>
      <c r="N52" s="39"/>
      <c r="O52" s="41"/>
      <c r="P52" s="39"/>
      <c r="Q52" s="41"/>
    </row>
    <row r="53" spans="1:17" x14ac:dyDescent="0.2">
      <c r="A53" s="72" t="s">
        <v>83</v>
      </c>
      <c r="B53" s="73"/>
      <c r="C53" s="73"/>
      <c r="D53" s="73"/>
      <c r="E53" s="73"/>
      <c r="F53" s="73"/>
      <c r="G53" s="73"/>
      <c r="H53" s="73"/>
      <c r="I53" s="74"/>
      <c r="J53" s="41">
        <f>J51+J52</f>
        <v>0</v>
      </c>
      <c r="K53" s="39"/>
      <c r="L53" s="39"/>
      <c r="M53" s="39"/>
      <c r="N53" s="39"/>
      <c r="O53" s="41">
        <f>O48</f>
        <v>601.17999999999995</v>
      </c>
      <c r="P53" s="39"/>
      <c r="Q53" s="41">
        <f>Q48</f>
        <v>0</v>
      </c>
    </row>
    <row r="57" spans="1:17" ht="15" x14ac:dyDescent="0.2">
      <c r="A57" s="62" t="s">
        <v>65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 x14ac:dyDescent="0.2">
      <c r="A58" s="64" t="s">
        <v>66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60" spans="1:17" ht="15" x14ac:dyDescent="0.2">
      <c r="A60" s="62" t="s">
        <v>87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x14ac:dyDescent="0.2">
      <c r="A61" s="64" t="s">
        <v>66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</sheetData>
  <mergeCells count="47">
    <mergeCell ref="A60:Q60"/>
    <mergeCell ref="A61:Q61"/>
    <mergeCell ref="A46:I46"/>
    <mergeCell ref="A47:I47"/>
    <mergeCell ref="A48:I48"/>
    <mergeCell ref="A57:Q57"/>
    <mergeCell ref="A58:Q58"/>
    <mergeCell ref="A49:I49"/>
    <mergeCell ref="A50:I50"/>
    <mergeCell ref="A51:C51"/>
    <mergeCell ref="A52:I52"/>
    <mergeCell ref="A53:I53"/>
    <mergeCell ref="A41:I41"/>
    <mergeCell ref="A42:I42"/>
    <mergeCell ref="A43:I43"/>
    <mergeCell ref="A44:I44"/>
    <mergeCell ref="A45:I45"/>
    <mergeCell ref="A36:Q36"/>
    <mergeCell ref="A37:I37"/>
    <mergeCell ref="A38:I38"/>
    <mergeCell ref="A39:I39"/>
    <mergeCell ref="A40:I40"/>
    <mergeCell ref="A26:Q26"/>
    <mergeCell ref="A29:I29"/>
    <mergeCell ref="A30:Q30"/>
    <mergeCell ref="A35:I35"/>
    <mergeCell ref="A22:A24"/>
    <mergeCell ref="B22:B24"/>
    <mergeCell ref="C22:C24"/>
    <mergeCell ref="D22:D24"/>
    <mergeCell ref="E22:E24"/>
    <mergeCell ref="N22:N24"/>
    <mergeCell ref="O22:O24"/>
    <mergeCell ref="P22:P24"/>
    <mergeCell ref="Q22:Q24"/>
    <mergeCell ref="F23:F24"/>
    <mergeCell ref="G23:I23"/>
    <mergeCell ref="J23:J24"/>
    <mergeCell ref="K23:M23"/>
    <mergeCell ref="F22:I22"/>
    <mergeCell ref="J22:M22"/>
    <mergeCell ref="A6:Q6"/>
    <mergeCell ref="D15:Q15"/>
    <mergeCell ref="J16:K16"/>
    <mergeCell ref="J17:K17"/>
    <mergeCell ref="D12:O12"/>
    <mergeCell ref="J18:K18"/>
  </mergeCells>
  <pageMargins left="0.23622047244094491" right="0" top="0.39370078740157483" bottom="0.39370078740157483" header="0.19685039370078741" footer="0.19685039370078741"/>
  <pageSetup paperSize="9" scale="87" fitToHeight="0" orientation="landscape" r:id="rId1"/>
  <headerFooter alignWithMargins="0">
    <oddHeader>&amp;LГРАНД-Смета 2020&amp;C30.12.2020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шаблон</vt:lpstr>
      <vt:lpstr>шаблон!Print_Titles</vt:lpstr>
      <vt:lpstr>шаблон!Заголовки_для_печати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2018-11-22T12:56:26Z</cp:lastPrinted>
  <dcterms:created xsi:type="dcterms:W3CDTF">2012-09-25T04:33:48Z</dcterms:created>
  <dcterms:modified xsi:type="dcterms:W3CDTF">2021-02-04T06:12:19Z</dcterms:modified>
</cp:coreProperties>
</file>