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ТЕНДЕРЫ\Отборы 2021 года\15-2021 Дирижабль\Документация для участников\"/>
    </mc:Choice>
  </mc:AlternateContent>
  <xr:revisionPtr revIDLastSave="0" documentId="13_ncr:1_{5B92CC75-BAE2-43CC-8757-DCE4779764AF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Приложение Барнаул" sheetId="8" state="hidden" r:id="rId1"/>
    <sheet name="Приложение Омск" sheetId="6" state="hidden" r:id="rId2"/>
    <sheet name="Приложение № 1" sheetId="9" r:id="rId3"/>
    <sheet name="Приложение № 2" sheetId="13" r:id="rId4"/>
    <sheet name="Приложение № 3" sheetId="14" r:id="rId5"/>
    <sheet name="Приложение № 4" sheetId="15" r:id="rId6"/>
  </sheets>
  <definedNames>
    <definedName name="_xlnm.Print_Titles" localSheetId="0">'Приложение Барнаул'!$4:$4</definedName>
    <definedName name="_xlnm.Print_Titles" localSheetId="1">'Приложение Омск'!$4:$4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5" l="1"/>
  <c r="F13" i="15"/>
  <c r="H13" i="15" s="1"/>
  <c r="G12" i="15"/>
  <c r="F12" i="15"/>
  <c r="H12" i="15" s="1"/>
  <c r="G11" i="15"/>
  <c r="F11" i="15"/>
  <c r="H11" i="15" s="1"/>
  <c r="H9" i="15"/>
  <c r="G9" i="15"/>
  <c r="F9" i="15"/>
  <c r="G8" i="15"/>
  <c r="F8" i="15"/>
  <c r="H8" i="15" s="1"/>
  <c r="G14" i="14"/>
  <c r="F14" i="14"/>
  <c r="H14" i="14" s="1"/>
  <c r="G13" i="14"/>
  <c r="F13" i="14"/>
  <c r="H13" i="14" s="1"/>
  <c r="G12" i="14"/>
  <c r="F12" i="14"/>
  <c r="H12" i="14" s="1"/>
  <c r="G10" i="14"/>
  <c r="F10" i="14"/>
  <c r="H10" i="14" s="1"/>
  <c r="G9" i="14"/>
  <c r="F9" i="14"/>
  <c r="H9" i="14" s="1"/>
  <c r="G8" i="14"/>
  <c r="F8" i="14"/>
  <c r="H8" i="14" s="1"/>
  <c r="F9" i="13"/>
  <c r="G9" i="13"/>
  <c r="H9" i="13"/>
  <c r="H15" i="13"/>
  <c r="G15" i="13"/>
  <c r="F15" i="13"/>
  <c r="G14" i="13"/>
  <c r="F14" i="13"/>
  <c r="H14" i="13" s="1"/>
  <c r="G13" i="13"/>
  <c r="F13" i="13"/>
  <c r="H13" i="13" s="1"/>
  <c r="G12" i="13"/>
  <c r="F12" i="13"/>
  <c r="H12" i="13" s="1"/>
  <c r="G10" i="13"/>
  <c r="F10" i="13"/>
  <c r="H10" i="13" s="1"/>
  <c r="H8" i="13"/>
  <c r="G8" i="13"/>
  <c r="F8" i="13"/>
  <c r="H15" i="9"/>
  <c r="G15" i="9"/>
  <c r="G14" i="9"/>
  <c r="G13" i="9"/>
  <c r="G12" i="9"/>
  <c r="G10" i="9"/>
  <c r="G9" i="9"/>
  <c r="G8" i="9"/>
  <c r="G16" i="9" s="1"/>
  <c r="F15" i="9"/>
  <c r="F14" i="9"/>
  <c r="H14" i="9" s="1"/>
  <c r="F13" i="9"/>
  <c r="H13" i="9" s="1"/>
  <c r="F12" i="9"/>
  <c r="H12" i="9" s="1"/>
  <c r="F10" i="9"/>
  <c r="H10" i="9" s="1"/>
  <c r="F9" i="9"/>
  <c r="H9" i="9" s="1"/>
  <c r="F8" i="9"/>
  <c r="H8" i="9" s="1"/>
  <c r="I8" i="6"/>
  <c r="M8" i="6"/>
  <c r="N8" i="6"/>
  <c r="H8" i="6"/>
  <c r="I7" i="6"/>
  <c r="M7" i="6"/>
  <c r="N7" i="6"/>
  <c r="H7" i="6"/>
  <c r="I6" i="6"/>
  <c r="M6" i="6"/>
  <c r="N6" i="6"/>
  <c r="H6" i="6"/>
  <c r="I15" i="8"/>
  <c r="M15" i="8"/>
  <c r="N15" i="8"/>
  <c r="H15" i="8"/>
  <c r="I14" i="8"/>
  <c r="J14" i="8"/>
  <c r="H14" i="8"/>
  <c r="I13" i="8"/>
  <c r="M13" i="8"/>
  <c r="N13" i="8"/>
  <c r="H13" i="8"/>
  <c r="I12" i="8"/>
  <c r="M12" i="8"/>
  <c r="N12" i="8"/>
  <c r="H12" i="8"/>
  <c r="I11" i="8"/>
  <c r="M11" i="8"/>
  <c r="N11" i="8"/>
  <c r="H11" i="8"/>
  <c r="I10" i="8"/>
  <c r="J10" i="8"/>
  <c r="H10" i="8"/>
  <c r="I9" i="8"/>
  <c r="M9" i="8"/>
  <c r="N9" i="8"/>
  <c r="J9" i="8"/>
  <c r="H9" i="8"/>
  <c r="I8" i="8"/>
  <c r="M8" i="8"/>
  <c r="N8" i="8"/>
  <c r="H8" i="8"/>
  <c r="I7" i="8"/>
  <c r="M7" i="8"/>
  <c r="N7" i="8"/>
  <c r="H7" i="8"/>
  <c r="I6" i="8"/>
  <c r="J6" i="8"/>
  <c r="H6" i="8"/>
  <c r="M6" i="8"/>
  <c r="N6" i="8"/>
  <c r="J6" i="6"/>
  <c r="M10" i="8"/>
  <c r="N10" i="8"/>
  <c r="J13" i="8"/>
  <c r="J7" i="8"/>
  <c r="M14" i="8"/>
  <c r="N14" i="8"/>
  <c r="J11" i="8"/>
  <c r="J15" i="8"/>
  <c r="J7" i="6"/>
  <c r="J8" i="6"/>
  <c r="J8" i="8"/>
  <c r="J12" i="8"/>
  <c r="G14" i="15" l="1"/>
  <c r="H14" i="15"/>
  <c r="G15" i="14"/>
  <c r="H15" i="14"/>
  <c r="G16" i="13"/>
  <c r="H16" i="13"/>
  <c r="H16" i="9"/>
</calcChain>
</file>

<file path=xl/sharedStrings.xml><?xml version="1.0" encoding="utf-8"?>
<sst xmlns="http://schemas.openxmlformats.org/spreadsheetml/2006/main" count="293" uniqueCount="97">
  <si>
    <t>Срок поставки</t>
  </si>
  <si>
    <t>№ п/п</t>
  </si>
  <si>
    <t>Место (адрес) поставки</t>
  </si>
  <si>
    <t>Цена  с учетом НДС, руб./шт.</t>
  </si>
  <si>
    <t>Стоимость  без учета НДС, руб.</t>
  </si>
  <si>
    <t>Стоимость с учетом НДС, руб.</t>
  </si>
  <si>
    <t>Стоимость доставки, без учета НДС, руб.</t>
  </si>
  <si>
    <t>Стоимость доставки, с учетом НДС, руб.</t>
  </si>
  <si>
    <t>Итого стоимость без учета НДС, руб.</t>
  </si>
  <si>
    <t>Итого стоимость с учетом НДС, руб.</t>
  </si>
  <si>
    <t>Цена без учета НДС, руб./шт.</t>
  </si>
  <si>
    <t>1*</t>
  </si>
  <si>
    <t xml:space="preserve">Исполнитель: </t>
  </si>
  <si>
    <t>Согласовано:</t>
  </si>
  <si>
    <t>Дата: ___/___/_______</t>
  </si>
  <si>
    <t>Служба инвестиционного планирования/Планово-бюджетная Служба (в зависимости от статей финансирования)</t>
  </si>
  <si>
    <t xml:space="preserve">Руководитель Службы исполнителя: </t>
  </si>
  <si>
    <t>Начальник отдела МТО</t>
  </si>
  <si>
    <t>_________________/Овчинников М.С./</t>
  </si>
  <si>
    <t>__________________/ Касилов С.В. /</t>
  </si>
  <si>
    <t>_________________/Чуманов М.В./</t>
  </si>
  <si>
    <t>Заместитель генерального директора по развитию бизнеса</t>
  </si>
  <si>
    <t>Заказчик:</t>
  </si>
  <si>
    <t>Руководитель Службы Заказчика:</t>
  </si>
  <si>
    <t>Наименование ТМЦ</t>
  </si>
  <si>
    <t>Заместитель генерального директора по организационным вопросам</t>
  </si>
  <si>
    <t>Единица измерения</t>
  </si>
  <si>
    <t>Потребность, в год.</t>
  </si>
  <si>
    <t>7**</t>
  </si>
  <si>
    <t>шт.</t>
  </si>
  <si>
    <t>**  7-14 заполняются Участником отбора</t>
  </si>
  <si>
    <t>* Столбцы 1-6 заполняются Исполнителем Технического задания</t>
  </si>
  <si>
    <t>ЗГД по по организационным вопросам Андраханова Е.В.</t>
  </si>
  <si>
    <t>_________________/Андраханова Е.В./</t>
  </si>
  <si>
    <t>Тумба приставная с замком, размер 500*500*760, материал топа ЛДСП 22мм, материал корпуса ЛДСП 16мм. Тумба состоит из 3 выдвижных ящиков на направляющих полного выдвижения, верхний ящик оснащен замком,  между топом тумбы и ящиками предусмотрена ниша. Цвет - орех таволато</t>
  </si>
  <si>
    <t>Стол эргономичный (правый), габариты 1350*900/600/500*760, материал столешницы ЛДСП 22мм, материал лицевой и боковых панелей ЛДСП 16мм. Цвет - орех таволато</t>
  </si>
  <si>
    <t>Стол эргономичный (левый),  габариты 1350*900/600/500*760, материал столешницы ЛДСП 22мм, материал лицевой и боковых панелей ЛДСП 16мм. Цвет - орех таволато</t>
  </si>
  <si>
    <t>Шкаф для одежды, габариты 760*550*2000, материал корпуса шкафа ЛДСП толщиной 16мм, верхний топ, нижний топ и полки  ЛДСП 22мм, материал дверей ЛДСП 16мм. Шкаф состоит их верхней полки для головных уборов, нижней полки для обуви. В шкафу устанавливается продольная штанга из хромированного металла. Цвет- орех таволато</t>
  </si>
  <si>
    <t>Шкаф для документов (5 секций), габариты 760*390*2000. Материал корпуса шкафа ЛДСП толщиной 16мм, верхний топ, нижний топ и полки  ЛДСП 22мм, материал дверей ЛДСП 16мм. Двери предусмотрены  на 2 нижних секции шкафа. Цвет- орех таволато</t>
  </si>
  <si>
    <t>Не более одного календарного месяца с момента получения заявки на поставку мебели. Поставка осуществляется партионно, после согласования количества партии с Заказчиком.</t>
  </si>
  <si>
    <t>Начальник управления АПБ Дерюгина Н.В.</t>
  </si>
  <si>
    <t>Шкаф для документов (2 секции), габариты 760*390*840. Материал корпуса шкафа ЛДСП толщиной 16мм, верхний топ, нижний топ и полки  ЛДСП 22мм, материал дверей ЛДСП 16мм. Двери предусмотрены. Цвет- орех таволато</t>
  </si>
  <si>
    <t>Стул офисный ИЗО. Опора - металлические ножки на основе сварной рамы из овального профиля 1,3мм. Внешняя сторона сиденья и спинки должна иметь  декоративную пластиковую крышку. Покрытие каркаса: полимерное черного цвета. Рабочая нагрузка - до 140 кг. Исполнение - черный текстиль.</t>
  </si>
  <si>
    <t>Кресло Юпитер.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Должна быть фиксация спинки в положении отодвинутом от сиденья. Возможность регулирования высоты спинки.  Материал обивки -ткань. Цветовое исполнение - черный</t>
  </si>
  <si>
    <t>г.Омск, ул.Фрунзе, 54</t>
  </si>
  <si>
    <t>Стул "София".Основание стула - хромированный металлический каркас. Высокие подлокотники с кожаными накладками стула София, обеспечивают сидящему повышенный комфорт. Ширина 560 мм Глубина 600мм Высота со спинкой 830 Высота до сиденья 450 мм</t>
  </si>
  <si>
    <t>Стеллаж открытый (6 секций) 410*400*2180. Материалкорпуса из ЛДСП толщиной 16мм.  Шкаф состоит из каркаса и шести полок. Цвет Ольха</t>
  </si>
  <si>
    <t>Стеллаж открытый (6 секций) 410*400*2180. Материалкорпуса из ЛДСП толщиной 16мм.  Шкаф состоит из каркаса и шести полок. Цвет Беленый дуб</t>
  </si>
  <si>
    <t>Кресло офисное СН 668.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Возможность регулирования высоты спинки. Материал обивки -искусственная кожа. Цветовое исполнение - черный</t>
  </si>
  <si>
    <t>г. Барнаул, ул. Карла Маркса, 124</t>
  </si>
  <si>
    <t>Шкаф картотека "Практик" (металлический). Габариты внешние 408x480х1305 мм, габариты внутренние327x424х255 мм, шкаф оснащен полками в количестве 4 шт. Цвет - серый.</t>
  </si>
  <si>
    <t>Приложение № _____ к Форме № 3. Коммерческое предложение</t>
  </si>
  <si>
    <t>Ведущий специалист по административным Логачева Н.А.</t>
  </si>
  <si>
    <t>Лот № 2. Поставка мебели для Отделения в г.Барнаул</t>
  </si>
  <si>
    <t>Лот № 3. Поставка мебели для Отделения в г.Омск</t>
  </si>
  <si>
    <t xml:space="preserve">Наименование </t>
  </si>
  <si>
    <t>Описание</t>
  </si>
  <si>
    <t>Ед.  Изм.</t>
  </si>
  <si>
    <t>Кол-во единиц</t>
  </si>
  <si>
    <t>Персонал</t>
  </si>
  <si>
    <t>чел.</t>
  </si>
  <si>
    <t>Диджей</t>
  </si>
  <si>
    <t xml:space="preserve">Работа на музыкальной зоне, подборка плей-листа </t>
  </si>
  <si>
    <t>Супервайзер</t>
  </si>
  <si>
    <t>Присутствие на мероприятии, решение всех возникающих организационных вопросов, контроль работы персонала. Координация работы персонала</t>
  </si>
  <si>
    <t>Ватман</t>
  </si>
  <si>
    <t>Формат А1</t>
  </si>
  <si>
    <t>Гуашь</t>
  </si>
  <si>
    <t>3 цвета – красный, черный, белый</t>
  </si>
  <si>
    <t>компл.</t>
  </si>
  <si>
    <t>Аэрозольные краски</t>
  </si>
  <si>
    <t>Аквагрим-карандаш</t>
  </si>
  <si>
    <t>Красный и черный цвет</t>
  </si>
  <si>
    <t>к Предложению для участия в Отборе</t>
  </si>
  <si>
    <t>Цена без учета НДС, руб./ед.</t>
  </si>
  <si>
    <t>* Если организация работает по упрощенной системе налогообложения, то стоимость услуг с учетом НДС не указывается. В таком случае необходимо приложить копию уведомления о возможности применения упрощенной системы налогообложения.</t>
  </si>
  <si>
    <t>Цена  с учетом НДС*, руб./ед.</t>
  </si>
  <si>
    <t>Стоимость с учетом НДС*, руб.</t>
  </si>
  <si>
    <t xml:space="preserve">Приложение № 1 к Форме № 6 </t>
  </si>
  <si>
    <t>от «       »  __________________  2021 г.</t>
  </si>
  <si>
    <t>Расшифровка коммерческого предложения на оказание услуг по организации работы промоперсонала во время проведения матчей ХК «Авангард» в Ледовом дворце «Арена Балашиха» имени Ю.Е. Ляпкина (в случае разрешения 100%-го заполнения Арены (5 500 человек))</t>
  </si>
  <si>
    <t>Промоутер-аниматор</t>
  </si>
  <si>
    <t>Девушки/юноши, рост от 170, высокие коммуникативные навыки, возраст от 18 до 30 лет.  Работа на зоне активностей, работа с гостями мероприятия, работа с раздаточным материалом, промо-материалами, расходными материалами (зона раскраски плакатов, зона аквагрима, раздача наклеек)</t>
  </si>
  <si>
    <t>Расходный материал</t>
  </si>
  <si>
    <t>Комплект из 2 баллончиков, MOLOTOV на водной основе 600 мл - красный, черный</t>
  </si>
  <si>
    <t>Итого стоимость оказания услуг за 1 матч**</t>
  </si>
  <si>
    <t>**  Стоимость оказания услуг включает в себя все расходы, связанные с оказанием услуг, в том числе стоимость используемого товара, затраты на погрузку/разгрузку, на оказание услуг, транспортные расходы, заработная плата персонала, менеджмент проекта, а также прочие расходы, налоги, уплаченные или надлежащие уплате и другие обязательные платежи.</t>
  </si>
  <si>
    <t>______________           _______________      _______________</t>
  </si>
  <si>
    <t xml:space="preserve">    (Должность)                                                (Подпись руководителя)                                    (ФИО)                     </t>
  </si>
  <si>
    <t xml:space="preserve">                                                                     М.П.</t>
  </si>
  <si>
    <t xml:space="preserve">Приложение № 2 к Форме № 6 </t>
  </si>
  <si>
    <t>/наименование Претендента/</t>
  </si>
  <si>
    <t>Расшифровка коммерческого предложения на оказание услуг по организации работы промоперсонала во время проведения матчей ХК «Авангард» в Ледовом дворце «Арена Балашиха» имени Ю.Е. Ляпкина (в случае разрешения 50%-го заполнения Арены (2 750 человек))</t>
  </si>
  <si>
    <t xml:space="preserve">Приложение № 3 к Форме № 6 </t>
  </si>
  <si>
    <t>Расшифровка коммерческого предложения на оказание услуг по организации работы промоперсонала во время проведения матчей ХК «Авангард» в Ледовом дворце «Арена Балашиха» имени Ю.Е. Ляпкина (в случае разрешения 30%-го заполнения Арены (1 650 человек))</t>
  </si>
  <si>
    <t xml:space="preserve">Приложение № 4 к Форме № 6 </t>
  </si>
  <si>
    <t>Расшифровка коммерческого предложения на оказание услуг по организации работы промоперсонала во время проведения матчей ХК «Авангард» в Ледовом дворце «Арена Балашиха» имени Ю.Е. Ляпкина (в случае разрешения 10%-го заполнения Арены (550 человек))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</si>
</sst>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12"/>
      <color theme="1"/>
      <name val="Verdana"/>
      <family val="2"/>
      <charset val="204"/>
    </font>
    <font>
      <sz val="10"/>
      <name val="Verdana"/>
      <family val="2"/>
      <charset val="204"/>
    </font>
    <font>
      <sz val="12"/>
      <color theme="1"/>
      <name val="Verdana"/>
      <family val="2"/>
      <charset val="204"/>
    </font>
    <font>
      <sz val="14"/>
      <color theme="1"/>
      <name val="Verdana"/>
      <family val="2"/>
      <charset val="204"/>
    </font>
    <font>
      <i/>
      <vertAlign val="superscript"/>
      <sz val="12"/>
      <color theme="1"/>
      <name val="Verdana"/>
      <family val="2"/>
      <charset val="204"/>
    </font>
    <font>
      <i/>
      <vertAlign val="superscript"/>
      <sz val="14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3" fillId="0" borderId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3" fillId="0" borderId="0" xfId="0" applyNumberFormat="1" applyFont="1" applyFill="1" applyBorder="1" applyAlignment="1">
      <alignment horizontal="left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0" xfId="0" applyFont="1" applyFill="1"/>
    <xf numFmtId="0" fontId="5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2" fontId="0" fillId="0" borderId="0" xfId="0" applyNumberForma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vertical="center"/>
    </xf>
    <xf numFmtId="0" fontId="17" fillId="0" borderId="0" xfId="0" applyFont="1"/>
    <xf numFmtId="4" fontId="10" fillId="0" borderId="0" xfId="0" applyNumberFormat="1" applyFont="1"/>
    <xf numFmtId="0" fontId="11" fillId="0" borderId="0" xfId="0" applyFont="1"/>
    <xf numFmtId="0" fontId="18" fillId="0" borderId="0" xfId="0" applyFont="1"/>
    <xf numFmtId="0" fontId="16" fillId="0" borderId="0" xfId="0" applyFont="1" applyAlignment="1"/>
    <xf numFmtId="0" fontId="8" fillId="0" borderId="2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15" fillId="0" borderId="1" xfId="0" applyFont="1" applyBorder="1" applyAlignment="1">
      <alignment horizontal="justify" vertical="center"/>
    </xf>
    <xf numFmtId="2" fontId="12" fillId="0" borderId="1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horizontal="center" vertical="top"/>
    </xf>
    <xf numFmtId="0" fontId="21" fillId="0" borderId="0" xfId="0" applyFont="1" applyAlignment="1">
      <alignment vertical="top"/>
    </xf>
  </cellXfs>
  <cellStyles count="2">
    <cellStyle name="Обычный" xfId="0" builtinId="0"/>
    <cellStyle name="Обычный 3" xfId="1" xr:uid="{FC7E4372-37CD-4032-842E-3A1DE044F8F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opLeftCell="A10" zoomScale="70" zoomScaleNormal="70" workbookViewId="0">
      <selection activeCell="B15" sqref="B15:F15"/>
    </sheetView>
  </sheetViews>
  <sheetFormatPr defaultRowHeight="15" x14ac:dyDescent="0.25"/>
  <cols>
    <col min="1" max="1" width="4.140625" style="12" customWidth="1"/>
    <col min="2" max="2" width="73.85546875" customWidth="1"/>
    <col min="3" max="3" width="11" customWidth="1"/>
    <col min="4" max="4" width="21.85546875" customWidth="1"/>
    <col min="5" max="5" width="20.28515625" customWidth="1"/>
    <col min="6" max="6" width="33.140625" customWidth="1"/>
    <col min="7" max="7" width="12.42578125" customWidth="1"/>
    <col min="8" max="8" width="14.140625" customWidth="1"/>
    <col min="9" max="9" width="15.5703125" customWidth="1"/>
    <col min="10" max="10" width="15" customWidth="1"/>
    <col min="11" max="11" width="14.85546875" customWidth="1"/>
    <col min="12" max="12" width="17" customWidth="1"/>
    <col min="13" max="13" width="15" customWidth="1"/>
    <col min="14" max="14" width="15.28515625" customWidth="1"/>
  </cols>
  <sheetData>
    <row r="1" spans="1:14" ht="17.25" customHeight="1" x14ac:dyDescent="0.25">
      <c r="A1" s="16"/>
      <c r="B1" s="17"/>
      <c r="C1" s="17"/>
      <c r="D1" s="17"/>
      <c r="E1" s="18"/>
      <c r="F1" s="17"/>
      <c r="G1" s="19" t="s">
        <v>51</v>
      </c>
      <c r="H1" s="19"/>
      <c r="I1" s="19"/>
      <c r="J1" s="19"/>
      <c r="K1" s="20"/>
    </row>
    <row r="2" spans="1:14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21"/>
    </row>
    <row r="3" spans="1:14" x14ac:dyDescent="0.25">
      <c r="A3" s="34" t="s">
        <v>53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4" s="1" customFormat="1" ht="54" customHeight="1" x14ac:dyDescent="0.25">
      <c r="A4" s="5" t="s">
        <v>1</v>
      </c>
      <c r="B4" s="5" t="s">
        <v>24</v>
      </c>
      <c r="C4" s="5" t="s">
        <v>26</v>
      </c>
      <c r="D4" s="5" t="s">
        <v>27</v>
      </c>
      <c r="E4" s="5" t="s">
        <v>2</v>
      </c>
      <c r="F4" s="5" t="s">
        <v>0</v>
      </c>
      <c r="G4" s="5" t="s">
        <v>10</v>
      </c>
      <c r="H4" s="5" t="s">
        <v>3</v>
      </c>
      <c r="I4" s="5" t="s">
        <v>4</v>
      </c>
      <c r="J4" s="5" t="s">
        <v>5</v>
      </c>
      <c r="K4" s="9" t="s">
        <v>6</v>
      </c>
      <c r="L4" s="9" t="s">
        <v>7</v>
      </c>
      <c r="M4" s="9" t="s">
        <v>8</v>
      </c>
      <c r="N4" s="9" t="s">
        <v>9</v>
      </c>
    </row>
    <row r="5" spans="1:14" s="1" customFormat="1" x14ac:dyDescent="0.25">
      <c r="A5" s="5" t="s">
        <v>11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 t="s">
        <v>28</v>
      </c>
      <c r="H5" s="5">
        <v>8</v>
      </c>
      <c r="I5" s="5">
        <v>9</v>
      </c>
      <c r="J5" s="5">
        <v>10</v>
      </c>
      <c r="K5" s="9">
        <v>11</v>
      </c>
      <c r="L5" s="9">
        <v>12</v>
      </c>
      <c r="M5" s="9">
        <v>13</v>
      </c>
      <c r="N5" s="9">
        <v>14</v>
      </c>
    </row>
    <row r="6" spans="1:14" s="1" customFormat="1" ht="81.75" customHeight="1" x14ac:dyDescent="0.25">
      <c r="A6" s="7">
        <v>1</v>
      </c>
      <c r="B6" s="8" t="s">
        <v>35</v>
      </c>
      <c r="C6" s="6" t="s">
        <v>29</v>
      </c>
      <c r="D6" s="13">
        <v>5</v>
      </c>
      <c r="E6" s="10" t="s">
        <v>49</v>
      </c>
      <c r="F6" s="11" t="s">
        <v>39</v>
      </c>
      <c r="G6" s="22"/>
      <c r="H6" s="23">
        <f>G6*1.18</f>
        <v>0</v>
      </c>
      <c r="I6" s="23">
        <f>G6*D6</f>
        <v>0</v>
      </c>
      <c r="J6" s="23">
        <f>I6*1.18</f>
        <v>0</v>
      </c>
      <c r="K6" s="23"/>
      <c r="L6" s="23"/>
      <c r="M6" s="23">
        <f>K6+I6</f>
        <v>0</v>
      </c>
      <c r="N6" s="23">
        <f>M6*1.18</f>
        <v>0</v>
      </c>
    </row>
    <row r="7" spans="1:14" s="1" customFormat="1" ht="85.5" customHeight="1" x14ac:dyDescent="0.25">
      <c r="A7" s="7">
        <v>2</v>
      </c>
      <c r="B7" s="8" t="s">
        <v>36</v>
      </c>
      <c r="C7" s="6" t="s">
        <v>29</v>
      </c>
      <c r="D7" s="13">
        <v>5</v>
      </c>
      <c r="E7" s="10" t="s">
        <v>49</v>
      </c>
      <c r="F7" s="11" t="s">
        <v>39</v>
      </c>
      <c r="G7" s="22"/>
      <c r="H7" s="23">
        <f t="shared" ref="H7:H15" si="0">G7*1.18</f>
        <v>0</v>
      </c>
      <c r="I7" s="23">
        <f t="shared" ref="I7:I15" si="1">G7*D7</f>
        <v>0</v>
      </c>
      <c r="J7" s="23">
        <f t="shared" ref="J7:J15" si="2">I7*1.18</f>
        <v>0</v>
      </c>
      <c r="K7" s="23"/>
      <c r="L7" s="23"/>
      <c r="M7" s="23">
        <f t="shared" ref="M7:M15" si="3">K7+I7</f>
        <v>0</v>
      </c>
      <c r="N7" s="23">
        <f t="shared" ref="N7:N15" si="4">M7*1.18</f>
        <v>0</v>
      </c>
    </row>
    <row r="8" spans="1:14" s="1" customFormat="1" ht="84" customHeight="1" x14ac:dyDescent="0.25">
      <c r="A8" s="7">
        <v>3</v>
      </c>
      <c r="B8" s="8" t="s">
        <v>34</v>
      </c>
      <c r="C8" s="6" t="s">
        <v>29</v>
      </c>
      <c r="D8" s="13">
        <v>10</v>
      </c>
      <c r="E8" s="10" t="s">
        <v>49</v>
      </c>
      <c r="F8" s="11" t="s">
        <v>39</v>
      </c>
      <c r="G8" s="22"/>
      <c r="H8" s="23">
        <f t="shared" si="0"/>
        <v>0</v>
      </c>
      <c r="I8" s="23">
        <f t="shared" si="1"/>
        <v>0</v>
      </c>
      <c r="J8" s="23">
        <f t="shared" si="2"/>
        <v>0</v>
      </c>
      <c r="K8" s="23"/>
      <c r="L8" s="23"/>
      <c r="M8" s="23">
        <f t="shared" si="3"/>
        <v>0</v>
      </c>
      <c r="N8" s="23">
        <f t="shared" si="4"/>
        <v>0</v>
      </c>
    </row>
    <row r="9" spans="1:14" s="1" customFormat="1" ht="84" customHeight="1" x14ac:dyDescent="0.25">
      <c r="A9" s="7">
        <v>4</v>
      </c>
      <c r="B9" s="8" t="s">
        <v>37</v>
      </c>
      <c r="C9" s="6" t="s">
        <v>29</v>
      </c>
      <c r="D9" s="13">
        <v>3</v>
      </c>
      <c r="E9" s="10" t="s">
        <v>49</v>
      </c>
      <c r="F9" s="11" t="s">
        <v>39</v>
      </c>
      <c r="G9" s="22"/>
      <c r="H9" s="23">
        <f t="shared" si="0"/>
        <v>0</v>
      </c>
      <c r="I9" s="23">
        <f t="shared" si="1"/>
        <v>0</v>
      </c>
      <c r="J9" s="23">
        <f t="shared" si="2"/>
        <v>0</v>
      </c>
      <c r="K9" s="23"/>
      <c r="L9" s="23"/>
      <c r="M9" s="23">
        <f t="shared" si="3"/>
        <v>0</v>
      </c>
      <c r="N9" s="23">
        <f t="shared" si="4"/>
        <v>0</v>
      </c>
    </row>
    <row r="10" spans="1:14" s="1" customFormat="1" ht="85.5" customHeight="1" x14ac:dyDescent="0.25">
      <c r="A10" s="7">
        <v>5</v>
      </c>
      <c r="B10" s="8" t="s">
        <v>38</v>
      </c>
      <c r="C10" s="6" t="s">
        <v>29</v>
      </c>
      <c r="D10" s="13">
        <v>5</v>
      </c>
      <c r="E10" s="10" t="s">
        <v>49</v>
      </c>
      <c r="F10" s="11" t="s">
        <v>39</v>
      </c>
      <c r="G10" s="22"/>
      <c r="H10" s="23">
        <f t="shared" si="0"/>
        <v>0</v>
      </c>
      <c r="I10" s="23">
        <f t="shared" si="1"/>
        <v>0</v>
      </c>
      <c r="J10" s="23">
        <f t="shared" si="2"/>
        <v>0</v>
      </c>
      <c r="K10" s="23"/>
      <c r="L10" s="23"/>
      <c r="M10" s="23">
        <f t="shared" si="3"/>
        <v>0</v>
      </c>
      <c r="N10" s="23">
        <f t="shared" si="4"/>
        <v>0</v>
      </c>
    </row>
    <row r="11" spans="1:14" s="1" customFormat="1" ht="85.5" customHeight="1" x14ac:dyDescent="0.25">
      <c r="A11" s="7">
        <v>6</v>
      </c>
      <c r="B11" s="8" t="s">
        <v>41</v>
      </c>
      <c r="C11" s="6" t="s">
        <v>29</v>
      </c>
      <c r="D11" s="13">
        <v>5</v>
      </c>
      <c r="E11" s="10" t="s">
        <v>49</v>
      </c>
      <c r="F11" s="11" t="s">
        <v>39</v>
      </c>
      <c r="G11" s="22"/>
      <c r="H11" s="23">
        <f t="shared" si="0"/>
        <v>0</v>
      </c>
      <c r="I11" s="23">
        <f t="shared" si="1"/>
        <v>0</v>
      </c>
      <c r="J11" s="23">
        <f t="shared" si="2"/>
        <v>0</v>
      </c>
      <c r="K11" s="23"/>
      <c r="L11" s="23"/>
      <c r="M11" s="23">
        <f t="shared" si="3"/>
        <v>0</v>
      </c>
      <c r="N11" s="23">
        <f t="shared" si="4"/>
        <v>0</v>
      </c>
    </row>
    <row r="12" spans="1:14" s="1" customFormat="1" ht="88.5" customHeight="1" x14ac:dyDescent="0.25">
      <c r="A12" s="7">
        <v>7</v>
      </c>
      <c r="B12" s="14" t="s">
        <v>43</v>
      </c>
      <c r="C12" s="6" t="s">
        <v>29</v>
      </c>
      <c r="D12" s="13">
        <v>10</v>
      </c>
      <c r="E12" s="10" t="s">
        <v>49</v>
      </c>
      <c r="F12" s="11" t="s">
        <v>39</v>
      </c>
      <c r="G12" s="22"/>
      <c r="H12" s="23">
        <f t="shared" si="0"/>
        <v>0</v>
      </c>
      <c r="I12" s="23">
        <f t="shared" si="1"/>
        <v>0</v>
      </c>
      <c r="J12" s="23">
        <f t="shared" si="2"/>
        <v>0</v>
      </c>
      <c r="K12" s="23"/>
      <c r="L12" s="23"/>
      <c r="M12" s="23">
        <f t="shared" si="3"/>
        <v>0</v>
      </c>
      <c r="N12" s="23">
        <f t="shared" si="4"/>
        <v>0</v>
      </c>
    </row>
    <row r="13" spans="1:14" s="1" customFormat="1" ht="86.25" customHeight="1" x14ac:dyDescent="0.25">
      <c r="A13" s="7">
        <v>8</v>
      </c>
      <c r="B13" s="15" t="s">
        <v>42</v>
      </c>
      <c r="C13" s="6" t="s">
        <v>29</v>
      </c>
      <c r="D13" s="13">
        <v>5</v>
      </c>
      <c r="E13" s="10" t="s">
        <v>49</v>
      </c>
      <c r="F13" s="11" t="s">
        <v>39</v>
      </c>
      <c r="G13" s="22"/>
      <c r="H13" s="23">
        <f t="shared" si="0"/>
        <v>0</v>
      </c>
      <c r="I13" s="23">
        <f t="shared" si="1"/>
        <v>0</v>
      </c>
      <c r="J13" s="23">
        <f t="shared" si="2"/>
        <v>0</v>
      </c>
      <c r="K13" s="23"/>
      <c r="L13" s="23"/>
      <c r="M13" s="23">
        <f t="shared" si="3"/>
        <v>0</v>
      </c>
      <c r="N13" s="23">
        <f t="shared" si="4"/>
        <v>0</v>
      </c>
    </row>
    <row r="14" spans="1:14" s="1" customFormat="1" ht="86.25" customHeight="1" x14ac:dyDescent="0.25">
      <c r="A14" s="7">
        <v>9</v>
      </c>
      <c r="B14" s="15" t="s">
        <v>48</v>
      </c>
      <c r="C14" s="6" t="s">
        <v>29</v>
      </c>
      <c r="D14" s="13">
        <v>2</v>
      </c>
      <c r="E14" s="10" t="s">
        <v>49</v>
      </c>
      <c r="F14" s="11" t="s">
        <v>39</v>
      </c>
      <c r="G14" s="22"/>
      <c r="H14" s="23">
        <f t="shared" si="0"/>
        <v>0</v>
      </c>
      <c r="I14" s="23">
        <f t="shared" si="1"/>
        <v>0</v>
      </c>
      <c r="J14" s="23">
        <f t="shared" si="2"/>
        <v>0</v>
      </c>
      <c r="K14" s="23"/>
      <c r="L14" s="23"/>
      <c r="M14" s="23">
        <f t="shared" si="3"/>
        <v>0</v>
      </c>
      <c r="N14" s="23">
        <f t="shared" si="4"/>
        <v>0</v>
      </c>
    </row>
    <row r="15" spans="1:14" s="1" customFormat="1" ht="86.25" customHeight="1" x14ac:dyDescent="0.25">
      <c r="A15" s="7">
        <v>10</v>
      </c>
      <c r="B15" s="15" t="s">
        <v>50</v>
      </c>
      <c r="C15" s="6" t="s">
        <v>29</v>
      </c>
      <c r="D15" s="13">
        <v>2</v>
      </c>
      <c r="E15" s="10" t="s">
        <v>49</v>
      </c>
      <c r="F15" s="11" t="s">
        <v>39</v>
      </c>
      <c r="G15" s="22"/>
      <c r="H15" s="23">
        <f t="shared" si="0"/>
        <v>0</v>
      </c>
      <c r="I15" s="23">
        <f t="shared" si="1"/>
        <v>0</v>
      </c>
      <c r="J15" s="23">
        <f t="shared" si="2"/>
        <v>0</v>
      </c>
      <c r="K15" s="23"/>
      <c r="L15" s="23"/>
      <c r="M15" s="23">
        <f t="shared" si="3"/>
        <v>0</v>
      </c>
      <c r="N15" s="23">
        <f t="shared" si="4"/>
        <v>0</v>
      </c>
    </row>
    <row r="17" spans="2:8" x14ac:dyDescent="0.25">
      <c r="B17" s="3" t="s">
        <v>31</v>
      </c>
    </row>
    <row r="18" spans="2:8" x14ac:dyDescent="0.25">
      <c r="B18" s="3" t="s">
        <v>30</v>
      </c>
    </row>
    <row r="20" spans="2:8" x14ac:dyDescent="0.25">
      <c r="B20" t="s">
        <v>12</v>
      </c>
      <c r="E20" s="4" t="s">
        <v>52</v>
      </c>
      <c r="F20" s="4"/>
      <c r="H20" t="s">
        <v>14</v>
      </c>
    </row>
    <row r="21" spans="2:8" x14ac:dyDescent="0.25">
      <c r="B21" t="s">
        <v>16</v>
      </c>
      <c r="E21" s="4" t="s">
        <v>40</v>
      </c>
      <c r="F21" s="4"/>
      <c r="H21" t="s">
        <v>14</v>
      </c>
    </row>
    <row r="22" spans="2:8" x14ac:dyDescent="0.25">
      <c r="B22" t="s">
        <v>22</v>
      </c>
      <c r="E22" s="4" t="s">
        <v>52</v>
      </c>
      <c r="F22" s="4"/>
      <c r="H22" t="s">
        <v>14</v>
      </c>
    </row>
    <row r="23" spans="2:8" x14ac:dyDescent="0.25">
      <c r="B23" t="s">
        <v>23</v>
      </c>
      <c r="E23" t="s">
        <v>32</v>
      </c>
      <c r="H23" t="s">
        <v>14</v>
      </c>
    </row>
    <row r="26" spans="2:8" x14ac:dyDescent="0.25">
      <c r="B26" s="2" t="s">
        <v>13</v>
      </c>
    </row>
    <row r="27" spans="2:8" x14ac:dyDescent="0.25">
      <c r="B27" t="s">
        <v>17</v>
      </c>
      <c r="H27" t="s">
        <v>19</v>
      </c>
    </row>
    <row r="29" spans="2:8" x14ac:dyDescent="0.25">
      <c r="B29" t="s">
        <v>15</v>
      </c>
    </row>
    <row r="30" spans="2:8" x14ac:dyDescent="0.25">
      <c r="H30" t="s">
        <v>18</v>
      </c>
    </row>
    <row r="32" spans="2:8" x14ac:dyDescent="0.25">
      <c r="B32" t="s">
        <v>21</v>
      </c>
      <c r="H32" t="s">
        <v>20</v>
      </c>
    </row>
    <row r="33" spans="2:8" x14ac:dyDescent="0.25">
      <c r="B33" t="s">
        <v>25</v>
      </c>
      <c r="H33" t="s">
        <v>33</v>
      </c>
    </row>
  </sheetData>
  <mergeCells count="1">
    <mergeCell ref="A3:K3"/>
  </mergeCells>
  <pageMargins left="0.31496062992125984" right="0.31496062992125984" top="0.23622047244094491" bottom="0.19685039370078741" header="0.19685039370078741" footer="0.31496062992125984"/>
  <pageSetup paperSize="9" scale="4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zoomScale="70" zoomScaleNormal="70" workbookViewId="0">
      <selection activeCell="B6" sqref="B6:F8"/>
    </sheetView>
  </sheetViews>
  <sheetFormatPr defaultRowHeight="15" x14ac:dyDescent="0.25"/>
  <cols>
    <col min="1" max="1" width="4.140625" style="12" customWidth="1"/>
    <col min="2" max="2" width="73.85546875" customWidth="1"/>
    <col min="3" max="3" width="11" customWidth="1"/>
    <col min="4" max="4" width="21.85546875" customWidth="1"/>
    <col min="5" max="5" width="20.28515625" customWidth="1"/>
    <col min="6" max="6" width="33.140625" customWidth="1"/>
    <col min="7" max="7" width="12.42578125" customWidth="1"/>
    <col min="8" max="8" width="14.140625" customWidth="1"/>
    <col min="9" max="9" width="15.5703125" customWidth="1"/>
    <col min="10" max="10" width="15" customWidth="1"/>
    <col min="11" max="11" width="14.85546875" customWidth="1"/>
    <col min="12" max="12" width="17" customWidth="1"/>
    <col min="13" max="13" width="15" customWidth="1"/>
    <col min="14" max="14" width="15.28515625" customWidth="1"/>
  </cols>
  <sheetData>
    <row r="1" spans="1:14" ht="17.25" customHeight="1" x14ac:dyDescent="0.25">
      <c r="A1" s="16"/>
      <c r="B1" s="17"/>
      <c r="C1" s="17"/>
      <c r="D1" s="17"/>
      <c r="E1" s="18"/>
      <c r="F1" s="17"/>
      <c r="G1" s="19" t="s">
        <v>51</v>
      </c>
      <c r="H1" s="19"/>
      <c r="I1" s="19"/>
      <c r="J1" s="19"/>
      <c r="K1" s="20"/>
    </row>
    <row r="2" spans="1:14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21"/>
    </row>
    <row r="3" spans="1:14" x14ac:dyDescent="0.25">
      <c r="A3" s="34" t="s">
        <v>54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4" s="1" customFormat="1" ht="54" customHeight="1" x14ac:dyDescent="0.25">
      <c r="A4" s="5" t="s">
        <v>1</v>
      </c>
      <c r="B4" s="5" t="s">
        <v>24</v>
      </c>
      <c r="C4" s="5" t="s">
        <v>26</v>
      </c>
      <c r="D4" s="5" t="s">
        <v>27</v>
      </c>
      <c r="E4" s="5" t="s">
        <v>2</v>
      </c>
      <c r="F4" s="5" t="s">
        <v>0</v>
      </c>
      <c r="G4" s="5" t="s">
        <v>10</v>
      </c>
      <c r="H4" s="5" t="s">
        <v>3</v>
      </c>
      <c r="I4" s="5" t="s">
        <v>4</v>
      </c>
      <c r="J4" s="5" t="s">
        <v>5</v>
      </c>
      <c r="K4" s="9" t="s">
        <v>6</v>
      </c>
      <c r="L4" s="9" t="s">
        <v>7</v>
      </c>
      <c r="M4" s="9" t="s">
        <v>8</v>
      </c>
      <c r="N4" s="9" t="s">
        <v>9</v>
      </c>
    </row>
    <row r="5" spans="1:14" s="1" customFormat="1" x14ac:dyDescent="0.25">
      <c r="A5" s="5" t="s">
        <v>11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 t="s">
        <v>28</v>
      </c>
      <c r="H5" s="5">
        <v>8</v>
      </c>
      <c r="I5" s="5">
        <v>9</v>
      </c>
      <c r="J5" s="5">
        <v>10</v>
      </c>
      <c r="K5" s="9">
        <v>11</v>
      </c>
      <c r="L5" s="9">
        <v>12</v>
      </c>
      <c r="M5" s="9">
        <v>13</v>
      </c>
      <c r="N5" s="9">
        <v>14</v>
      </c>
    </row>
    <row r="6" spans="1:14" s="1" customFormat="1" ht="81" customHeight="1" x14ac:dyDescent="0.25">
      <c r="A6" s="7">
        <v>1</v>
      </c>
      <c r="B6" s="8" t="s">
        <v>45</v>
      </c>
      <c r="C6" s="6" t="s">
        <v>29</v>
      </c>
      <c r="D6" s="13">
        <v>10</v>
      </c>
      <c r="E6" s="10" t="s">
        <v>44</v>
      </c>
      <c r="F6" s="11" t="s">
        <v>39</v>
      </c>
      <c r="G6" s="22"/>
      <c r="H6" s="23">
        <f>G6*1.18</f>
        <v>0</v>
      </c>
      <c r="I6" s="23">
        <f>G6*D6</f>
        <v>0</v>
      </c>
      <c r="J6" s="23">
        <f>I6*1.18</f>
        <v>0</v>
      </c>
      <c r="K6" s="23"/>
      <c r="L6" s="23"/>
      <c r="M6" s="23">
        <f>K6+I6</f>
        <v>0</v>
      </c>
      <c r="N6" s="23">
        <f>M6*1.18</f>
        <v>0</v>
      </c>
    </row>
    <row r="7" spans="1:14" s="1" customFormat="1" ht="81" customHeight="1" x14ac:dyDescent="0.25">
      <c r="A7" s="7">
        <v>2</v>
      </c>
      <c r="B7" s="8" t="s">
        <v>46</v>
      </c>
      <c r="C7" s="6" t="s">
        <v>29</v>
      </c>
      <c r="D7" s="13">
        <v>8</v>
      </c>
      <c r="E7" s="10" t="s">
        <v>44</v>
      </c>
      <c r="F7" s="11" t="s">
        <v>39</v>
      </c>
      <c r="G7" s="22"/>
      <c r="H7" s="23">
        <f t="shared" ref="H7:H8" si="0">G7*1.18</f>
        <v>0</v>
      </c>
      <c r="I7" s="23">
        <f t="shared" ref="I7:I8" si="1">G7*D7</f>
        <v>0</v>
      </c>
      <c r="J7" s="23">
        <f t="shared" ref="J7:J8" si="2">I7*1.18</f>
        <v>0</v>
      </c>
      <c r="K7" s="23"/>
      <c r="L7" s="23"/>
      <c r="M7" s="23">
        <f t="shared" ref="M7:M8" si="3">K7+I7</f>
        <v>0</v>
      </c>
      <c r="N7" s="23">
        <f t="shared" ref="N7:N8" si="4">M7*1.18</f>
        <v>0</v>
      </c>
    </row>
    <row r="8" spans="1:14" s="1" customFormat="1" ht="81" customHeight="1" x14ac:dyDescent="0.25">
      <c r="A8" s="7">
        <v>3</v>
      </c>
      <c r="B8" s="8" t="s">
        <v>47</v>
      </c>
      <c r="C8" s="6" t="s">
        <v>29</v>
      </c>
      <c r="D8" s="13">
        <v>8</v>
      </c>
      <c r="E8" s="10" t="s">
        <v>44</v>
      </c>
      <c r="F8" s="11" t="s">
        <v>39</v>
      </c>
      <c r="G8" s="22"/>
      <c r="H8" s="23">
        <f t="shared" si="0"/>
        <v>0</v>
      </c>
      <c r="I8" s="23">
        <f t="shared" si="1"/>
        <v>0</v>
      </c>
      <c r="J8" s="23">
        <f t="shared" si="2"/>
        <v>0</v>
      </c>
      <c r="K8" s="23"/>
      <c r="L8" s="23"/>
      <c r="M8" s="23">
        <f t="shared" si="3"/>
        <v>0</v>
      </c>
      <c r="N8" s="23">
        <f t="shared" si="4"/>
        <v>0</v>
      </c>
    </row>
    <row r="10" spans="1:14" x14ac:dyDescent="0.25">
      <c r="B10" s="3" t="s">
        <v>31</v>
      </c>
    </row>
    <row r="11" spans="1:14" x14ac:dyDescent="0.25">
      <c r="B11" s="3" t="s">
        <v>30</v>
      </c>
    </row>
    <row r="13" spans="1:14" x14ac:dyDescent="0.25">
      <c r="B13" t="s">
        <v>12</v>
      </c>
      <c r="E13" s="4" t="s">
        <v>52</v>
      </c>
      <c r="F13" s="4"/>
      <c r="H13" t="s">
        <v>14</v>
      </c>
    </row>
    <row r="14" spans="1:14" x14ac:dyDescent="0.25">
      <c r="B14" t="s">
        <v>16</v>
      </c>
      <c r="E14" s="4" t="s">
        <v>40</v>
      </c>
      <c r="F14" s="4"/>
      <c r="H14" t="s">
        <v>14</v>
      </c>
    </row>
    <row r="15" spans="1:14" x14ac:dyDescent="0.25">
      <c r="B15" t="s">
        <v>22</v>
      </c>
      <c r="E15" s="4" t="s">
        <v>52</v>
      </c>
      <c r="F15" s="4"/>
      <c r="H15" t="s">
        <v>14</v>
      </c>
    </row>
    <row r="16" spans="1:14" x14ac:dyDescent="0.25">
      <c r="B16" t="s">
        <v>23</v>
      </c>
      <c r="E16" t="s">
        <v>32</v>
      </c>
      <c r="H16" t="s">
        <v>14</v>
      </c>
    </row>
    <row r="19" spans="2:8" x14ac:dyDescent="0.25">
      <c r="B19" s="2" t="s">
        <v>13</v>
      </c>
    </row>
    <row r="20" spans="2:8" x14ac:dyDescent="0.25">
      <c r="B20" t="s">
        <v>17</v>
      </c>
      <c r="H20" t="s">
        <v>19</v>
      </c>
    </row>
    <row r="22" spans="2:8" x14ac:dyDescent="0.25">
      <c r="B22" t="s">
        <v>15</v>
      </c>
    </row>
    <row r="23" spans="2:8" x14ac:dyDescent="0.25">
      <c r="H23" t="s">
        <v>18</v>
      </c>
    </row>
    <row r="25" spans="2:8" x14ac:dyDescent="0.25">
      <c r="B25" t="s">
        <v>21</v>
      </c>
      <c r="H25" t="s">
        <v>20</v>
      </c>
    </row>
    <row r="26" spans="2:8" x14ac:dyDescent="0.25">
      <c r="B26" t="s">
        <v>25</v>
      </c>
      <c r="H26" t="s">
        <v>33</v>
      </c>
    </row>
  </sheetData>
  <mergeCells count="1">
    <mergeCell ref="A3:K3"/>
  </mergeCells>
  <pageMargins left="0.31496062992125984" right="0.31496062992125984" top="0.23622047244094491" bottom="0.19685039370078741" header="0.19685039370078741" footer="0.31496062992125984"/>
  <pageSetup paperSize="9" scale="49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B672-9C84-4103-BBC8-2D4037E58CB9}">
  <dimension ref="A1:H23"/>
  <sheetViews>
    <sheetView tabSelected="1" workbookViewId="0">
      <selection activeCell="F8" sqref="F8"/>
    </sheetView>
  </sheetViews>
  <sheetFormatPr defaultRowHeight="15" x14ac:dyDescent="0.25"/>
  <cols>
    <col min="1" max="1" width="21.140625" customWidth="1"/>
    <col min="2" max="2" width="57.140625" customWidth="1"/>
    <col min="3" max="3" width="13.140625" customWidth="1"/>
    <col min="4" max="4" width="15.7109375" customWidth="1"/>
    <col min="5" max="5" width="14.7109375" customWidth="1"/>
    <col min="6" max="6" width="17" customWidth="1"/>
    <col min="7" max="7" width="17.5703125" customWidth="1"/>
    <col min="8" max="8" width="15.5703125" customWidth="1"/>
  </cols>
  <sheetData>
    <row r="1" spans="1:8" x14ac:dyDescent="0.25">
      <c r="A1" s="35" t="s">
        <v>78</v>
      </c>
      <c r="B1" s="35"/>
      <c r="C1" s="35"/>
      <c r="D1" s="35"/>
      <c r="E1" s="35"/>
      <c r="F1" s="35"/>
      <c r="G1" s="35"/>
      <c r="H1" s="35"/>
    </row>
    <row r="2" spans="1:8" x14ac:dyDescent="0.25">
      <c r="A2" s="35" t="s">
        <v>73</v>
      </c>
      <c r="B2" s="35"/>
      <c r="C2" s="35"/>
      <c r="D2" s="35"/>
      <c r="E2" s="35"/>
      <c r="F2" s="35"/>
      <c r="G2" s="35"/>
      <c r="H2" s="35"/>
    </row>
    <row r="3" spans="1:8" x14ac:dyDescent="0.25">
      <c r="A3" s="35" t="s">
        <v>91</v>
      </c>
      <c r="B3" s="35"/>
      <c r="C3" s="35"/>
      <c r="D3" s="35"/>
      <c r="E3" s="35"/>
      <c r="F3" s="35"/>
      <c r="G3" s="35"/>
      <c r="H3" s="35"/>
    </row>
    <row r="4" spans="1:8" x14ac:dyDescent="0.25">
      <c r="A4" s="35" t="s">
        <v>79</v>
      </c>
      <c r="B4" s="35"/>
      <c r="C4" s="35"/>
      <c r="D4" s="35"/>
      <c r="E4" s="35"/>
      <c r="F4" s="35"/>
      <c r="G4" s="35"/>
      <c r="H4" s="35"/>
    </row>
    <row r="5" spans="1:8" ht="38.25" customHeight="1" x14ac:dyDescent="0.25">
      <c r="A5" s="39" t="s">
        <v>80</v>
      </c>
      <c r="B5" s="39"/>
      <c r="C5" s="39"/>
      <c r="D5" s="39"/>
      <c r="E5" s="39"/>
      <c r="F5" s="39"/>
      <c r="G5" s="39"/>
      <c r="H5" s="39"/>
    </row>
    <row r="6" spans="1:8" ht="45" x14ac:dyDescent="0.25">
      <c r="A6" s="42" t="s">
        <v>55</v>
      </c>
      <c r="B6" s="42" t="s">
        <v>56</v>
      </c>
      <c r="C6" s="42" t="s">
        <v>57</v>
      </c>
      <c r="D6" s="42" t="s">
        <v>58</v>
      </c>
      <c r="E6" s="43" t="s">
        <v>74</v>
      </c>
      <c r="F6" s="43" t="s">
        <v>76</v>
      </c>
      <c r="G6" s="43" t="s">
        <v>4</v>
      </c>
      <c r="H6" s="43" t="s">
        <v>77</v>
      </c>
    </row>
    <row r="7" spans="1:8" x14ac:dyDescent="0.25">
      <c r="A7" s="40" t="s">
        <v>59</v>
      </c>
      <c r="B7" s="41"/>
      <c r="C7" s="41"/>
      <c r="D7" s="41"/>
      <c r="E7" s="41"/>
      <c r="F7" s="41"/>
      <c r="G7" s="41"/>
      <c r="H7" s="41"/>
    </row>
    <row r="8" spans="1:8" ht="90" customHeight="1" x14ac:dyDescent="0.25">
      <c r="A8" s="44" t="s">
        <v>81</v>
      </c>
      <c r="B8" s="46" t="s">
        <v>82</v>
      </c>
      <c r="C8" s="44" t="s">
        <v>60</v>
      </c>
      <c r="D8" s="44">
        <v>14</v>
      </c>
      <c r="E8" s="44"/>
      <c r="F8" s="45">
        <f>E8*1.2</f>
        <v>0</v>
      </c>
      <c r="G8" s="45">
        <f>D8*E8</f>
        <v>0</v>
      </c>
      <c r="H8" s="45">
        <f>ROUND(D8*F8,2)</f>
        <v>0</v>
      </c>
    </row>
    <row r="9" spans="1:8" ht="20.25" customHeight="1" x14ac:dyDescent="0.25">
      <c r="A9" s="44" t="s">
        <v>61</v>
      </c>
      <c r="B9" s="47" t="s">
        <v>62</v>
      </c>
      <c r="C9" s="44" t="s">
        <v>60</v>
      </c>
      <c r="D9" s="44">
        <v>2</v>
      </c>
      <c r="E9" s="44"/>
      <c r="F9" s="45">
        <f>E9*1.2</f>
        <v>0</v>
      </c>
      <c r="G9" s="45">
        <f>D9*E9</f>
        <v>0</v>
      </c>
      <c r="H9" s="45">
        <f t="shared" ref="H9:H10" si="0">ROUND(D9*F9,2)</f>
        <v>0</v>
      </c>
    </row>
    <row r="10" spans="1:8" ht="45" x14ac:dyDescent="0.25">
      <c r="A10" s="44" t="s">
        <v>63</v>
      </c>
      <c r="B10" s="46" t="s">
        <v>64</v>
      </c>
      <c r="C10" s="44" t="s">
        <v>60</v>
      </c>
      <c r="D10" s="44">
        <v>2</v>
      </c>
      <c r="E10" s="44"/>
      <c r="F10" s="45">
        <f>E10*1.2</f>
        <v>0</v>
      </c>
      <c r="G10" s="45">
        <f>D10*E10</f>
        <v>0</v>
      </c>
      <c r="H10" s="45">
        <f t="shared" si="0"/>
        <v>0</v>
      </c>
    </row>
    <row r="11" spans="1:8" x14ac:dyDescent="0.25">
      <c r="A11" s="40" t="s">
        <v>83</v>
      </c>
      <c r="B11" s="41"/>
      <c r="C11" s="41"/>
      <c r="D11" s="41"/>
      <c r="E11" s="41"/>
      <c r="F11" s="41"/>
      <c r="G11" s="41"/>
      <c r="H11" s="41"/>
    </row>
    <row r="12" spans="1:8" x14ac:dyDescent="0.25">
      <c r="A12" s="24" t="s">
        <v>65</v>
      </c>
      <c r="B12" s="46" t="s">
        <v>66</v>
      </c>
      <c r="C12" s="44" t="s">
        <v>29</v>
      </c>
      <c r="D12" s="44">
        <v>120</v>
      </c>
      <c r="E12" s="44"/>
      <c r="F12" s="45">
        <f>E12*1.2</f>
        <v>0</v>
      </c>
      <c r="G12" s="45">
        <f>E12*D12</f>
        <v>0</v>
      </c>
      <c r="H12" s="45">
        <f>ROUND(D12*F12,2)</f>
        <v>0</v>
      </c>
    </row>
    <row r="13" spans="1:8" x14ac:dyDescent="0.25">
      <c r="A13" s="24" t="s">
        <v>67</v>
      </c>
      <c r="B13" s="46" t="s">
        <v>68</v>
      </c>
      <c r="C13" s="44" t="s">
        <v>69</v>
      </c>
      <c r="D13" s="44">
        <v>4</v>
      </c>
      <c r="E13" s="44"/>
      <c r="F13" s="45">
        <f>E13*1.2</f>
        <v>0</v>
      </c>
      <c r="G13" s="45">
        <f>E13*D13</f>
        <v>0</v>
      </c>
      <c r="H13" s="45">
        <f t="shared" ref="H13:H15" si="1">ROUND(D13*F13,2)</f>
        <v>0</v>
      </c>
    </row>
    <row r="14" spans="1:8" ht="30" x14ac:dyDescent="0.25">
      <c r="A14" s="44" t="s">
        <v>70</v>
      </c>
      <c r="B14" s="46" t="s">
        <v>84</v>
      </c>
      <c r="C14" s="44" t="s">
        <v>69</v>
      </c>
      <c r="D14" s="44">
        <v>2</v>
      </c>
      <c r="E14" s="44"/>
      <c r="F14" s="45">
        <f>E14*1.2</f>
        <v>0</v>
      </c>
      <c r="G14" s="45">
        <f>E14*D14</f>
        <v>0</v>
      </c>
      <c r="H14" s="45">
        <f t="shared" si="1"/>
        <v>0</v>
      </c>
    </row>
    <row r="15" spans="1:8" x14ac:dyDescent="0.25">
      <c r="A15" s="24" t="s">
        <v>71</v>
      </c>
      <c r="B15" s="46" t="s">
        <v>72</v>
      </c>
      <c r="C15" s="44" t="s">
        <v>69</v>
      </c>
      <c r="D15" s="44">
        <v>4</v>
      </c>
      <c r="E15" s="44"/>
      <c r="F15" s="45">
        <f>E15*1.2</f>
        <v>0</v>
      </c>
      <c r="G15" s="45">
        <f>E15*D15</f>
        <v>0</v>
      </c>
      <c r="H15" s="45">
        <f t="shared" si="1"/>
        <v>0</v>
      </c>
    </row>
    <row r="16" spans="1:8" x14ac:dyDescent="0.25">
      <c r="A16" s="36" t="s">
        <v>85</v>
      </c>
      <c r="B16" s="37"/>
      <c r="C16" s="37"/>
      <c r="D16" s="37"/>
      <c r="E16" s="37"/>
      <c r="F16" s="38"/>
      <c r="G16" s="51">
        <f>SUM(G8:G10,G12:G15)</f>
        <v>0</v>
      </c>
      <c r="H16" s="51">
        <f>SUM(H8:H10,H12:H15)</f>
        <v>0</v>
      </c>
    </row>
    <row r="17" spans="1:8" x14ac:dyDescent="0.25">
      <c r="D17" s="26"/>
      <c r="E17" s="27"/>
      <c r="F17" s="25"/>
      <c r="G17" s="26"/>
      <c r="H17" s="26"/>
    </row>
    <row r="18" spans="1:8" s="28" customFormat="1" ht="39.950000000000003" customHeight="1" x14ac:dyDescent="0.25">
      <c r="A18" s="48" t="s">
        <v>75</v>
      </c>
      <c r="B18" s="48"/>
      <c r="C18" s="48"/>
      <c r="D18" s="48"/>
      <c r="E18" s="48"/>
      <c r="F18" s="48"/>
      <c r="G18" s="49"/>
      <c r="H18" s="49"/>
    </row>
    <row r="19" spans="1:8" s="28" customFormat="1" ht="54" customHeight="1" x14ac:dyDescent="0.25">
      <c r="A19" s="48" t="s">
        <v>86</v>
      </c>
      <c r="B19" s="48"/>
      <c r="C19" s="48"/>
      <c r="D19" s="48"/>
      <c r="E19" s="48"/>
      <c r="F19" s="48"/>
      <c r="G19" s="50"/>
      <c r="H19" s="50"/>
    </row>
    <row r="21" spans="1:8" s="28" customFormat="1" ht="36.75" customHeight="1" x14ac:dyDescent="0.2">
      <c r="A21" s="33"/>
      <c r="B21" s="52" t="s">
        <v>87</v>
      </c>
      <c r="C21" s="33"/>
      <c r="D21" s="33"/>
      <c r="E21" s="33"/>
      <c r="F21" s="30"/>
      <c r="G21" s="30"/>
      <c r="H21" s="30"/>
    </row>
    <row r="22" spans="1:8" s="28" customFormat="1" ht="30.75" customHeight="1" x14ac:dyDescent="0.2">
      <c r="A22" s="31"/>
      <c r="B22" s="53" t="s">
        <v>88</v>
      </c>
      <c r="C22" s="29"/>
      <c r="D22" s="29"/>
      <c r="E22" s="30"/>
      <c r="F22" s="30"/>
      <c r="G22" s="30"/>
      <c r="H22" s="30"/>
    </row>
    <row r="23" spans="1:8" s="28" customFormat="1" ht="62.1" customHeight="1" x14ac:dyDescent="0.2">
      <c r="A23" s="32"/>
      <c r="B23" s="55" t="s">
        <v>89</v>
      </c>
      <c r="C23" s="54"/>
      <c r="D23" s="29"/>
      <c r="E23" s="30"/>
      <c r="F23" s="30"/>
      <c r="G23" s="30"/>
      <c r="H23" s="30"/>
    </row>
  </sheetData>
  <mergeCells count="10">
    <mergeCell ref="A18:H18"/>
    <mergeCell ref="A19:H19"/>
    <mergeCell ref="A7:H7"/>
    <mergeCell ref="A11:H11"/>
    <mergeCell ref="A2:H2"/>
    <mergeCell ref="A3:H3"/>
    <mergeCell ref="A4:H4"/>
    <mergeCell ref="A1:H1"/>
    <mergeCell ref="A16:F16"/>
    <mergeCell ref="A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4BD9-3D5B-431E-9C55-DB89C3D79A5A}">
  <dimension ref="A1:H23"/>
  <sheetViews>
    <sheetView topLeftCell="A4" workbookViewId="0">
      <selection activeCell="K8" sqref="K8"/>
    </sheetView>
  </sheetViews>
  <sheetFormatPr defaultRowHeight="15" x14ac:dyDescent="0.25"/>
  <cols>
    <col min="1" max="1" width="21.140625" customWidth="1"/>
    <col min="2" max="2" width="57.140625" customWidth="1"/>
    <col min="3" max="3" width="13.140625" customWidth="1"/>
    <col min="4" max="4" width="15.7109375" customWidth="1"/>
    <col min="5" max="5" width="14.7109375" customWidth="1"/>
    <col min="6" max="6" width="17" customWidth="1"/>
    <col min="7" max="7" width="17.5703125" customWidth="1"/>
    <col min="8" max="8" width="15.5703125" customWidth="1"/>
  </cols>
  <sheetData>
    <row r="1" spans="1:8" x14ac:dyDescent="0.25">
      <c r="A1" s="35" t="s">
        <v>90</v>
      </c>
      <c r="B1" s="35"/>
      <c r="C1" s="35"/>
      <c r="D1" s="35"/>
      <c r="E1" s="35"/>
      <c r="F1" s="35"/>
      <c r="G1" s="35"/>
      <c r="H1" s="35"/>
    </row>
    <row r="2" spans="1:8" x14ac:dyDescent="0.25">
      <c r="A2" s="35" t="s">
        <v>73</v>
      </c>
      <c r="B2" s="35"/>
      <c r="C2" s="35"/>
      <c r="D2" s="35"/>
      <c r="E2" s="35"/>
      <c r="F2" s="35"/>
      <c r="G2" s="35"/>
      <c r="H2" s="35"/>
    </row>
    <row r="3" spans="1:8" x14ac:dyDescent="0.25">
      <c r="A3" s="35" t="s">
        <v>91</v>
      </c>
      <c r="B3" s="35"/>
      <c r="C3" s="35"/>
      <c r="D3" s="35"/>
      <c r="E3" s="35"/>
      <c r="F3" s="35"/>
      <c r="G3" s="35"/>
      <c r="H3" s="35"/>
    </row>
    <row r="4" spans="1:8" x14ac:dyDescent="0.25">
      <c r="A4" s="35" t="s">
        <v>79</v>
      </c>
      <c r="B4" s="35"/>
      <c r="C4" s="35"/>
      <c r="D4" s="35"/>
      <c r="E4" s="35"/>
      <c r="F4" s="35"/>
      <c r="G4" s="35"/>
      <c r="H4" s="35"/>
    </row>
    <row r="5" spans="1:8" ht="38.25" customHeight="1" x14ac:dyDescent="0.25">
      <c r="A5" s="39" t="s">
        <v>92</v>
      </c>
      <c r="B5" s="39"/>
      <c r="C5" s="39"/>
      <c r="D5" s="39"/>
      <c r="E5" s="39"/>
      <c r="F5" s="39"/>
      <c r="G5" s="39"/>
      <c r="H5" s="39"/>
    </row>
    <row r="6" spans="1:8" ht="45" x14ac:dyDescent="0.25">
      <c r="A6" s="42" t="s">
        <v>55</v>
      </c>
      <c r="B6" s="42" t="s">
        <v>56</v>
      </c>
      <c r="C6" s="42" t="s">
        <v>57</v>
      </c>
      <c r="D6" s="42" t="s">
        <v>58</v>
      </c>
      <c r="E6" s="43" t="s">
        <v>74</v>
      </c>
      <c r="F6" s="43" t="s">
        <v>76</v>
      </c>
      <c r="G6" s="43" t="s">
        <v>4</v>
      </c>
      <c r="H6" s="43" t="s">
        <v>77</v>
      </c>
    </row>
    <row r="7" spans="1:8" x14ac:dyDescent="0.25">
      <c r="A7" s="40" t="s">
        <v>59</v>
      </c>
      <c r="B7" s="41"/>
      <c r="C7" s="41"/>
      <c r="D7" s="41"/>
      <c r="E7" s="41"/>
      <c r="F7" s="41"/>
      <c r="G7" s="41"/>
      <c r="H7" s="41"/>
    </row>
    <row r="8" spans="1:8" ht="90" customHeight="1" x14ac:dyDescent="0.25">
      <c r="A8" s="44" t="s">
        <v>81</v>
      </c>
      <c r="B8" s="46" t="s">
        <v>82</v>
      </c>
      <c r="C8" s="44" t="s">
        <v>60</v>
      </c>
      <c r="D8" s="44">
        <v>9</v>
      </c>
      <c r="E8" s="44"/>
      <c r="F8" s="45">
        <f>E8*1.2</f>
        <v>0</v>
      </c>
      <c r="G8" s="45">
        <f>D8*E8</f>
        <v>0</v>
      </c>
      <c r="H8" s="45">
        <f>ROUND(D8*F8,2)</f>
        <v>0</v>
      </c>
    </row>
    <row r="9" spans="1:8" ht="20.25" customHeight="1" x14ac:dyDescent="0.25">
      <c r="A9" s="44" t="s">
        <v>61</v>
      </c>
      <c r="B9" s="47" t="s">
        <v>62</v>
      </c>
      <c r="C9" s="44" t="s">
        <v>60</v>
      </c>
      <c r="D9" s="44">
        <v>2</v>
      </c>
      <c r="E9" s="44"/>
      <c r="F9" s="45">
        <f>E9*1.2</f>
        <v>0</v>
      </c>
      <c r="G9" s="45">
        <f>D9*E9</f>
        <v>0</v>
      </c>
      <c r="H9" s="45">
        <f t="shared" ref="H9:H10" si="0">ROUND(D9*F9,2)</f>
        <v>0</v>
      </c>
    </row>
    <row r="10" spans="1:8" ht="45" x14ac:dyDescent="0.25">
      <c r="A10" s="44" t="s">
        <v>63</v>
      </c>
      <c r="B10" s="46" t="s">
        <v>64</v>
      </c>
      <c r="C10" s="44" t="s">
        <v>60</v>
      </c>
      <c r="D10" s="44">
        <v>2</v>
      </c>
      <c r="E10" s="44"/>
      <c r="F10" s="45">
        <f>E10*1.2</f>
        <v>0</v>
      </c>
      <c r="G10" s="45">
        <f>D10*E10</f>
        <v>0</v>
      </c>
      <c r="H10" s="45">
        <f t="shared" si="0"/>
        <v>0</v>
      </c>
    </row>
    <row r="11" spans="1:8" x14ac:dyDescent="0.25">
      <c r="A11" s="40" t="s">
        <v>83</v>
      </c>
      <c r="B11" s="41"/>
      <c r="C11" s="41"/>
      <c r="D11" s="41"/>
      <c r="E11" s="41"/>
      <c r="F11" s="41"/>
      <c r="G11" s="41"/>
      <c r="H11" s="41"/>
    </row>
    <row r="12" spans="1:8" x14ac:dyDescent="0.25">
      <c r="A12" s="24" t="s">
        <v>65</v>
      </c>
      <c r="B12" s="46" t="s">
        <v>66</v>
      </c>
      <c r="C12" s="44" t="s">
        <v>29</v>
      </c>
      <c r="D12" s="44">
        <v>100</v>
      </c>
      <c r="E12" s="44"/>
      <c r="F12" s="45">
        <f>E12*1.2</f>
        <v>0</v>
      </c>
      <c r="G12" s="45">
        <f>E12*D12</f>
        <v>0</v>
      </c>
      <c r="H12" s="45">
        <f>ROUND(D12*F12,2)</f>
        <v>0</v>
      </c>
    </row>
    <row r="13" spans="1:8" x14ac:dyDescent="0.25">
      <c r="A13" s="24" t="s">
        <v>67</v>
      </c>
      <c r="B13" s="46" t="s">
        <v>68</v>
      </c>
      <c r="C13" s="44" t="s">
        <v>69</v>
      </c>
      <c r="D13" s="44">
        <v>3</v>
      </c>
      <c r="E13" s="44"/>
      <c r="F13" s="45">
        <f>E13*1.2</f>
        <v>0</v>
      </c>
      <c r="G13" s="45">
        <f>E13*D13</f>
        <v>0</v>
      </c>
      <c r="H13" s="45">
        <f t="shared" ref="H13:H15" si="1">ROUND(D13*F13,2)</f>
        <v>0</v>
      </c>
    </row>
    <row r="14" spans="1:8" ht="30" x14ac:dyDescent="0.25">
      <c r="A14" s="44" t="s">
        <v>70</v>
      </c>
      <c r="B14" s="46" t="s">
        <v>84</v>
      </c>
      <c r="C14" s="44" t="s">
        <v>69</v>
      </c>
      <c r="D14" s="44">
        <v>2</v>
      </c>
      <c r="E14" s="44"/>
      <c r="F14" s="45">
        <f>E14*1.2</f>
        <v>0</v>
      </c>
      <c r="G14" s="45">
        <f>E14*D14</f>
        <v>0</v>
      </c>
      <c r="H14" s="45">
        <f t="shared" si="1"/>
        <v>0</v>
      </c>
    </row>
    <row r="15" spans="1:8" x14ac:dyDescent="0.25">
      <c r="A15" s="24" t="s">
        <v>71</v>
      </c>
      <c r="B15" s="46" t="s">
        <v>72</v>
      </c>
      <c r="C15" s="44" t="s">
        <v>69</v>
      </c>
      <c r="D15" s="44">
        <v>3</v>
      </c>
      <c r="E15" s="44"/>
      <c r="F15" s="45">
        <f>E15*1.2</f>
        <v>0</v>
      </c>
      <c r="G15" s="45">
        <f>E15*D15</f>
        <v>0</v>
      </c>
      <c r="H15" s="45">
        <f t="shared" si="1"/>
        <v>0</v>
      </c>
    </row>
    <row r="16" spans="1:8" x14ac:dyDescent="0.25">
      <c r="A16" s="36" t="s">
        <v>85</v>
      </c>
      <c r="B16" s="37"/>
      <c r="C16" s="37"/>
      <c r="D16" s="37"/>
      <c r="E16" s="37"/>
      <c r="F16" s="38"/>
      <c r="G16" s="51">
        <f>SUM(G8:G10,G12:G15)</f>
        <v>0</v>
      </c>
      <c r="H16" s="51">
        <f>SUM(H8:H10,H12:H15)</f>
        <v>0</v>
      </c>
    </row>
    <row r="17" spans="1:8" x14ac:dyDescent="0.25">
      <c r="D17" s="26"/>
      <c r="E17" s="27"/>
      <c r="F17" s="25"/>
      <c r="G17" s="26"/>
      <c r="H17" s="26"/>
    </row>
    <row r="18" spans="1:8" s="28" customFormat="1" ht="39.950000000000003" customHeight="1" x14ac:dyDescent="0.25">
      <c r="A18" s="48" t="s">
        <v>75</v>
      </c>
      <c r="B18" s="48"/>
      <c r="C18" s="48"/>
      <c r="D18" s="48"/>
      <c r="E18" s="48"/>
      <c r="F18" s="48"/>
      <c r="G18" s="49"/>
      <c r="H18" s="49"/>
    </row>
    <row r="19" spans="1:8" s="28" customFormat="1" ht="54" customHeight="1" x14ac:dyDescent="0.25">
      <c r="A19" s="48" t="s">
        <v>86</v>
      </c>
      <c r="B19" s="48"/>
      <c r="C19" s="48"/>
      <c r="D19" s="48"/>
      <c r="E19" s="48"/>
      <c r="F19" s="48"/>
      <c r="G19" s="50"/>
      <c r="H19" s="50"/>
    </row>
    <row r="21" spans="1:8" s="28" customFormat="1" ht="36.75" customHeight="1" x14ac:dyDescent="0.2">
      <c r="A21" s="33"/>
      <c r="B21" s="52" t="s">
        <v>87</v>
      </c>
      <c r="C21" s="33"/>
      <c r="D21" s="33"/>
      <c r="E21" s="33"/>
      <c r="F21" s="30"/>
      <c r="G21" s="30"/>
      <c r="H21" s="30"/>
    </row>
    <row r="22" spans="1:8" s="28" customFormat="1" ht="30.75" customHeight="1" x14ac:dyDescent="0.2">
      <c r="A22" s="31"/>
      <c r="B22" s="53" t="s">
        <v>88</v>
      </c>
      <c r="C22" s="29"/>
      <c r="D22" s="29"/>
      <c r="E22" s="30"/>
      <c r="F22" s="30"/>
      <c r="G22" s="30"/>
      <c r="H22" s="30"/>
    </row>
    <row r="23" spans="1:8" s="28" customFormat="1" ht="62.1" customHeight="1" x14ac:dyDescent="0.2">
      <c r="A23" s="32"/>
      <c r="B23" s="55" t="s">
        <v>89</v>
      </c>
      <c r="C23" s="54"/>
      <c r="D23" s="29"/>
      <c r="E23" s="30"/>
      <c r="F23" s="30"/>
      <c r="G23" s="30"/>
      <c r="H23" s="30"/>
    </row>
  </sheetData>
  <mergeCells count="10">
    <mergeCell ref="A11:H11"/>
    <mergeCell ref="A16:F16"/>
    <mergeCell ref="A18:H18"/>
    <mergeCell ref="A19:H19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7E85-88B0-42FF-85E9-B88983E4A45D}">
  <dimension ref="A1:H22"/>
  <sheetViews>
    <sheetView workbookViewId="0">
      <selection activeCell="L10" sqref="L10"/>
    </sheetView>
  </sheetViews>
  <sheetFormatPr defaultRowHeight="15" x14ac:dyDescent="0.25"/>
  <cols>
    <col min="1" max="1" width="21.140625" customWidth="1"/>
    <col min="2" max="2" width="57.140625" customWidth="1"/>
    <col min="3" max="3" width="13.140625" customWidth="1"/>
    <col min="4" max="4" width="15.7109375" customWidth="1"/>
    <col min="5" max="5" width="14.7109375" customWidth="1"/>
    <col min="6" max="6" width="17" customWidth="1"/>
    <col min="7" max="7" width="17.5703125" customWidth="1"/>
    <col min="8" max="8" width="15.5703125" customWidth="1"/>
  </cols>
  <sheetData>
    <row r="1" spans="1:8" x14ac:dyDescent="0.25">
      <c r="A1" s="35" t="s">
        <v>93</v>
      </c>
      <c r="B1" s="35"/>
      <c r="C1" s="35"/>
      <c r="D1" s="35"/>
      <c r="E1" s="35"/>
      <c r="F1" s="35"/>
      <c r="G1" s="35"/>
      <c r="H1" s="35"/>
    </row>
    <row r="2" spans="1:8" x14ac:dyDescent="0.25">
      <c r="A2" s="35" t="s">
        <v>73</v>
      </c>
      <c r="B2" s="35"/>
      <c r="C2" s="35"/>
      <c r="D2" s="35"/>
      <c r="E2" s="35"/>
      <c r="F2" s="35"/>
      <c r="G2" s="35"/>
      <c r="H2" s="35"/>
    </row>
    <row r="3" spans="1:8" x14ac:dyDescent="0.25">
      <c r="A3" s="35" t="s">
        <v>91</v>
      </c>
      <c r="B3" s="35"/>
      <c r="C3" s="35"/>
      <c r="D3" s="35"/>
      <c r="E3" s="35"/>
      <c r="F3" s="35"/>
      <c r="G3" s="35"/>
      <c r="H3" s="35"/>
    </row>
    <row r="4" spans="1:8" x14ac:dyDescent="0.25">
      <c r="A4" s="35" t="s">
        <v>79</v>
      </c>
      <c r="B4" s="35"/>
      <c r="C4" s="35"/>
      <c r="D4" s="35"/>
      <c r="E4" s="35"/>
      <c r="F4" s="35"/>
      <c r="G4" s="35"/>
      <c r="H4" s="35"/>
    </row>
    <row r="5" spans="1:8" ht="38.25" customHeight="1" x14ac:dyDescent="0.25">
      <c r="A5" s="39" t="s">
        <v>94</v>
      </c>
      <c r="B5" s="39"/>
      <c r="C5" s="39"/>
      <c r="D5" s="39"/>
      <c r="E5" s="39"/>
      <c r="F5" s="39"/>
      <c r="G5" s="39"/>
      <c r="H5" s="39"/>
    </row>
    <row r="6" spans="1:8" ht="45" x14ac:dyDescent="0.25">
      <c r="A6" s="42" t="s">
        <v>55</v>
      </c>
      <c r="B6" s="42" t="s">
        <v>56</v>
      </c>
      <c r="C6" s="42" t="s">
        <v>57</v>
      </c>
      <c r="D6" s="42" t="s">
        <v>58</v>
      </c>
      <c r="E6" s="43" t="s">
        <v>74</v>
      </c>
      <c r="F6" s="43" t="s">
        <v>76</v>
      </c>
      <c r="G6" s="43" t="s">
        <v>4</v>
      </c>
      <c r="H6" s="43" t="s">
        <v>77</v>
      </c>
    </row>
    <row r="7" spans="1:8" x14ac:dyDescent="0.25">
      <c r="A7" s="40" t="s">
        <v>59</v>
      </c>
      <c r="B7" s="41"/>
      <c r="C7" s="41"/>
      <c r="D7" s="41"/>
      <c r="E7" s="41"/>
      <c r="F7" s="41"/>
      <c r="G7" s="41"/>
      <c r="H7" s="41"/>
    </row>
    <row r="8" spans="1:8" ht="90" customHeight="1" x14ac:dyDescent="0.25">
      <c r="A8" s="44" t="s">
        <v>81</v>
      </c>
      <c r="B8" s="46" t="s">
        <v>82</v>
      </c>
      <c r="C8" s="44" t="s">
        <v>60</v>
      </c>
      <c r="D8" s="44">
        <v>7</v>
      </c>
      <c r="E8" s="44"/>
      <c r="F8" s="45">
        <f>E8*1.2</f>
        <v>0</v>
      </c>
      <c r="G8" s="45">
        <f>D8*E8</f>
        <v>0</v>
      </c>
      <c r="H8" s="45">
        <f>ROUND(D8*F8,2)</f>
        <v>0</v>
      </c>
    </row>
    <row r="9" spans="1:8" ht="20.25" customHeight="1" x14ac:dyDescent="0.25">
      <c r="A9" s="44" t="s">
        <v>61</v>
      </c>
      <c r="B9" s="47" t="s">
        <v>62</v>
      </c>
      <c r="C9" s="44" t="s">
        <v>60</v>
      </c>
      <c r="D9" s="44">
        <v>1</v>
      </c>
      <c r="E9" s="44"/>
      <c r="F9" s="45">
        <f>E9*1.2</f>
        <v>0</v>
      </c>
      <c r="G9" s="45">
        <f>D9*E9</f>
        <v>0</v>
      </c>
      <c r="H9" s="45">
        <f t="shared" ref="H9:H10" si="0">ROUND(D9*F9,2)</f>
        <v>0</v>
      </c>
    </row>
    <row r="10" spans="1:8" ht="45" x14ac:dyDescent="0.25">
      <c r="A10" s="44" t="s">
        <v>63</v>
      </c>
      <c r="B10" s="46" t="s">
        <v>64</v>
      </c>
      <c r="C10" s="44" t="s">
        <v>60</v>
      </c>
      <c r="D10" s="44">
        <v>1</v>
      </c>
      <c r="E10" s="44"/>
      <c r="F10" s="45">
        <f>E10*1.2</f>
        <v>0</v>
      </c>
      <c r="G10" s="45">
        <f>D10*E10</f>
        <v>0</v>
      </c>
      <c r="H10" s="45">
        <f t="shared" si="0"/>
        <v>0</v>
      </c>
    </row>
    <row r="11" spans="1:8" x14ac:dyDescent="0.25">
      <c r="A11" s="40" t="s">
        <v>83</v>
      </c>
      <c r="B11" s="41"/>
      <c r="C11" s="41"/>
      <c r="D11" s="41"/>
      <c r="E11" s="41"/>
      <c r="F11" s="41"/>
      <c r="G11" s="41"/>
      <c r="H11" s="41"/>
    </row>
    <row r="12" spans="1:8" x14ac:dyDescent="0.25">
      <c r="A12" s="24" t="s">
        <v>65</v>
      </c>
      <c r="B12" s="46" t="s">
        <v>66</v>
      </c>
      <c r="C12" s="44" t="s">
        <v>29</v>
      </c>
      <c r="D12" s="44">
        <v>80</v>
      </c>
      <c r="E12" s="44"/>
      <c r="F12" s="45">
        <f>E12*1.2</f>
        <v>0</v>
      </c>
      <c r="G12" s="45">
        <f>E12*D12</f>
        <v>0</v>
      </c>
      <c r="H12" s="45">
        <f>ROUND(D12*F12,2)</f>
        <v>0</v>
      </c>
    </row>
    <row r="13" spans="1:8" x14ac:dyDescent="0.25">
      <c r="A13" s="24" t="s">
        <v>67</v>
      </c>
      <c r="B13" s="46" t="s">
        <v>68</v>
      </c>
      <c r="C13" s="44" t="s">
        <v>69</v>
      </c>
      <c r="D13" s="44">
        <v>4</v>
      </c>
      <c r="E13" s="44"/>
      <c r="F13" s="45">
        <f>E13*1.2</f>
        <v>0</v>
      </c>
      <c r="G13" s="45">
        <f>E13*D13</f>
        <v>0</v>
      </c>
      <c r="H13" s="45">
        <f t="shared" ref="H13:H14" si="1">ROUND(D13*F13,2)</f>
        <v>0</v>
      </c>
    </row>
    <row r="14" spans="1:8" ht="30" x14ac:dyDescent="0.25">
      <c r="A14" s="44" t="s">
        <v>70</v>
      </c>
      <c r="B14" s="46" t="s">
        <v>84</v>
      </c>
      <c r="C14" s="44" t="s">
        <v>69</v>
      </c>
      <c r="D14" s="44">
        <v>2</v>
      </c>
      <c r="E14" s="44"/>
      <c r="F14" s="45">
        <f>E14*1.2</f>
        <v>0</v>
      </c>
      <c r="G14" s="45">
        <f>E14*D14</f>
        <v>0</v>
      </c>
      <c r="H14" s="45">
        <f t="shared" si="1"/>
        <v>0</v>
      </c>
    </row>
    <row r="15" spans="1:8" x14ac:dyDescent="0.25">
      <c r="A15" s="36" t="s">
        <v>85</v>
      </c>
      <c r="B15" s="37"/>
      <c r="C15" s="37"/>
      <c r="D15" s="37"/>
      <c r="E15" s="37"/>
      <c r="F15" s="38"/>
      <c r="G15" s="51">
        <f>SUM(G8:G10,G12:G14)</f>
        <v>0</v>
      </c>
      <c r="H15" s="51">
        <f>SUM(H8:H10,H12:H14)</f>
        <v>0</v>
      </c>
    </row>
    <row r="16" spans="1:8" x14ac:dyDescent="0.25">
      <c r="D16" s="26"/>
      <c r="E16" s="27"/>
      <c r="F16" s="25"/>
      <c r="G16" s="26"/>
      <c r="H16" s="26"/>
    </row>
    <row r="17" spans="1:8" s="28" customFormat="1" ht="39.950000000000003" customHeight="1" x14ac:dyDescent="0.25">
      <c r="A17" s="48" t="s">
        <v>75</v>
      </c>
      <c r="B17" s="48"/>
      <c r="C17" s="48"/>
      <c r="D17" s="48"/>
      <c r="E17" s="48"/>
      <c r="F17" s="48"/>
      <c r="G17" s="49"/>
      <c r="H17" s="49"/>
    </row>
    <row r="18" spans="1:8" s="28" customFormat="1" ht="54" customHeight="1" x14ac:dyDescent="0.25">
      <c r="A18" s="48" t="s">
        <v>86</v>
      </c>
      <c r="B18" s="48"/>
      <c r="C18" s="48"/>
      <c r="D18" s="48"/>
      <c r="E18" s="48"/>
      <c r="F18" s="48"/>
      <c r="G18" s="50"/>
      <c r="H18" s="50"/>
    </row>
    <row r="20" spans="1:8" s="28" customFormat="1" ht="36.75" customHeight="1" x14ac:dyDescent="0.2">
      <c r="A20" s="33"/>
      <c r="B20" s="52" t="s">
        <v>87</v>
      </c>
      <c r="C20" s="33"/>
      <c r="D20" s="33"/>
      <c r="E20" s="33"/>
      <c r="F20" s="30"/>
      <c r="G20" s="30"/>
      <c r="H20" s="30"/>
    </row>
    <row r="21" spans="1:8" s="28" customFormat="1" ht="30.75" customHeight="1" x14ac:dyDescent="0.2">
      <c r="A21" s="31"/>
      <c r="B21" s="53" t="s">
        <v>88</v>
      </c>
      <c r="C21" s="29"/>
      <c r="D21" s="29"/>
      <c r="E21" s="30"/>
      <c r="F21" s="30"/>
      <c r="G21" s="30"/>
      <c r="H21" s="30"/>
    </row>
    <row r="22" spans="1:8" s="28" customFormat="1" ht="62.1" customHeight="1" x14ac:dyDescent="0.2">
      <c r="A22" s="32"/>
      <c r="B22" s="55" t="s">
        <v>89</v>
      </c>
      <c r="C22" s="54"/>
      <c r="D22" s="29"/>
      <c r="E22" s="30"/>
      <c r="F22" s="30"/>
      <c r="G22" s="30"/>
      <c r="H22" s="30"/>
    </row>
  </sheetData>
  <mergeCells count="10">
    <mergeCell ref="A11:H11"/>
    <mergeCell ref="A15:F15"/>
    <mergeCell ref="A17:H17"/>
    <mergeCell ref="A18:H18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EE2DD-1D34-48B9-AA24-A91BB290329E}">
  <dimension ref="A1:H21"/>
  <sheetViews>
    <sheetView workbookViewId="0">
      <selection activeCell="M9" sqref="M9"/>
    </sheetView>
  </sheetViews>
  <sheetFormatPr defaultRowHeight="15" x14ac:dyDescent="0.25"/>
  <cols>
    <col min="1" max="1" width="21.140625" customWidth="1"/>
    <col min="2" max="2" width="57.140625" customWidth="1"/>
    <col min="3" max="3" width="13.140625" customWidth="1"/>
    <col min="4" max="4" width="15.7109375" customWidth="1"/>
    <col min="5" max="5" width="14.7109375" customWidth="1"/>
    <col min="6" max="6" width="17" customWidth="1"/>
    <col min="7" max="7" width="17.5703125" customWidth="1"/>
    <col min="8" max="8" width="15.5703125" customWidth="1"/>
  </cols>
  <sheetData>
    <row r="1" spans="1:8" x14ac:dyDescent="0.25">
      <c r="A1" s="35" t="s">
        <v>95</v>
      </c>
      <c r="B1" s="35"/>
      <c r="C1" s="35"/>
      <c r="D1" s="35"/>
      <c r="E1" s="35"/>
      <c r="F1" s="35"/>
      <c r="G1" s="35"/>
      <c r="H1" s="35"/>
    </row>
    <row r="2" spans="1:8" x14ac:dyDescent="0.25">
      <c r="A2" s="35" t="s">
        <v>73</v>
      </c>
      <c r="B2" s="35"/>
      <c r="C2" s="35"/>
      <c r="D2" s="35"/>
      <c r="E2" s="35"/>
      <c r="F2" s="35"/>
      <c r="G2" s="35"/>
      <c r="H2" s="35"/>
    </row>
    <row r="3" spans="1:8" x14ac:dyDescent="0.25">
      <c r="A3" s="35" t="s">
        <v>91</v>
      </c>
      <c r="B3" s="35"/>
      <c r="C3" s="35"/>
      <c r="D3" s="35"/>
      <c r="E3" s="35"/>
      <c r="F3" s="35"/>
      <c r="G3" s="35"/>
      <c r="H3" s="35"/>
    </row>
    <row r="4" spans="1:8" x14ac:dyDescent="0.25">
      <c r="A4" s="35" t="s">
        <v>79</v>
      </c>
      <c r="B4" s="35"/>
      <c r="C4" s="35"/>
      <c r="D4" s="35"/>
      <c r="E4" s="35"/>
      <c r="F4" s="35"/>
      <c r="G4" s="35"/>
      <c r="H4" s="35"/>
    </row>
    <row r="5" spans="1:8" ht="38.25" customHeight="1" x14ac:dyDescent="0.25">
      <c r="A5" s="39" t="s">
        <v>96</v>
      </c>
      <c r="B5" s="39"/>
      <c r="C5" s="39"/>
      <c r="D5" s="39"/>
      <c r="E5" s="39"/>
      <c r="F5" s="39"/>
      <c r="G5" s="39"/>
      <c r="H5" s="39"/>
    </row>
    <row r="6" spans="1:8" ht="45" x14ac:dyDescent="0.25">
      <c r="A6" s="42" t="s">
        <v>55</v>
      </c>
      <c r="B6" s="42" t="s">
        <v>56</v>
      </c>
      <c r="C6" s="42" t="s">
        <v>57</v>
      </c>
      <c r="D6" s="42" t="s">
        <v>58</v>
      </c>
      <c r="E6" s="43" t="s">
        <v>74</v>
      </c>
      <c r="F6" s="43" t="s">
        <v>76</v>
      </c>
      <c r="G6" s="43" t="s">
        <v>4</v>
      </c>
      <c r="H6" s="43" t="s">
        <v>77</v>
      </c>
    </row>
    <row r="7" spans="1:8" x14ac:dyDescent="0.25">
      <c r="A7" s="40" t="s">
        <v>59</v>
      </c>
      <c r="B7" s="41"/>
      <c r="C7" s="41"/>
      <c r="D7" s="41"/>
      <c r="E7" s="41"/>
      <c r="F7" s="41"/>
      <c r="G7" s="41"/>
      <c r="H7" s="41"/>
    </row>
    <row r="8" spans="1:8" ht="90" customHeight="1" x14ac:dyDescent="0.25">
      <c r="A8" s="44" t="s">
        <v>81</v>
      </c>
      <c r="B8" s="46" t="s">
        <v>82</v>
      </c>
      <c r="C8" s="44" t="s">
        <v>60</v>
      </c>
      <c r="D8" s="44">
        <v>5</v>
      </c>
      <c r="E8" s="44"/>
      <c r="F8" s="45">
        <f>E8*1.2</f>
        <v>0</v>
      </c>
      <c r="G8" s="45">
        <f>D8*E8</f>
        <v>0</v>
      </c>
      <c r="H8" s="45">
        <f>ROUND(D8*F8,2)</f>
        <v>0</v>
      </c>
    </row>
    <row r="9" spans="1:8" ht="45" x14ac:dyDescent="0.25">
      <c r="A9" s="44" t="s">
        <v>63</v>
      </c>
      <c r="B9" s="46" t="s">
        <v>64</v>
      </c>
      <c r="C9" s="44" t="s">
        <v>60</v>
      </c>
      <c r="D9" s="44">
        <v>1</v>
      </c>
      <c r="E9" s="44"/>
      <c r="F9" s="45">
        <f>E9*1.2</f>
        <v>0</v>
      </c>
      <c r="G9" s="45">
        <f>D9*E9</f>
        <v>0</v>
      </c>
      <c r="H9" s="45">
        <f t="shared" ref="H9" si="0">ROUND(D9*F9,2)</f>
        <v>0</v>
      </c>
    </row>
    <row r="10" spans="1:8" x14ac:dyDescent="0.25">
      <c r="A10" s="40" t="s">
        <v>83</v>
      </c>
      <c r="B10" s="41"/>
      <c r="C10" s="41"/>
      <c r="D10" s="41"/>
      <c r="E10" s="41"/>
      <c r="F10" s="41"/>
      <c r="G10" s="41"/>
      <c r="H10" s="41"/>
    </row>
    <row r="11" spans="1:8" x14ac:dyDescent="0.25">
      <c r="A11" s="24" t="s">
        <v>65</v>
      </c>
      <c r="B11" s="46" t="s">
        <v>66</v>
      </c>
      <c r="C11" s="44" t="s">
        <v>29</v>
      </c>
      <c r="D11" s="44">
        <v>60</v>
      </c>
      <c r="E11" s="44"/>
      <c r="F11" s="45">
        <f>E11*1.2</f>
        <v>0</v>
      </c>
      <c r="G11" s="45">
        <f>E11*D11</f>
        <v>0</v>
      </c>
      <c r="H11" s="45">
        <f>ROUND(D11*F11,2)</f>
        <v>0</v>
      </c>
    </row>
    <row r="12" spans="1:8" x14ac:dyDescent="0.25">
      <c r="A12" s="24" t="s">
        <v>67</v>
      </c>
      <c r="B12" s="46" t="s">
        <v>68</v>
      </c>
      <c r="C12" s="44" t="s">
        <v>69</v>
      </c>
      <c r="D12" s="44">
        <v>2</v>
      </c>
      <c r="E12" s="44"/>
      <c r="F12" s="45">
        <f>E12*1.2</f>
        <v>0</v>
      </c>
      <c r="G12" s="45">
        <f>E12*D12</f>
        <v>0</v>
      </c>
      <c r="H12" s="45">
        <f t="shared" ref="H12:H13" si="1">ROUND(D12*F12,2)</f>
        <v>0</v>
      </c>
    </row>
    <row r="13" spans="1:8" ht="30" x14ac:dyDescent="0.25">
      <c r="A13" s="44" t="s">
        <v>70</v>
      </c>
      <c r="B13" s="46" t="s">
        <v>84</v>
      </c>
      <c r="C13" s="44" t="s">
        <v>69</v>
      </c>
      <c r="D13" s="44">
        <v>1</v>
      </c>
      <c r="E13" s="44"/>
      <c r="F13" s="45">
        <f>E13*1.2</f>
        <v>0</v>
      </c>
      <c r="G13" s="45">
        <f>E13*D13</f>
        <v>0</v>
      </c>
      <c r="H13" s="45">
        <f t="shared" si="1"/>
        <v>0</v>
      </c>
    </row>
    <row r="14" spans="1:8" x14ac:dyDescent="0.25">
      <c r="A14" s="36" t="s">
        <v>85</v>
      </c>
      <c r="B14" s="37"/>
      <c r="C14" s="37"/>
      <c r="D14" s="37"/>
      <c r="E14" s="37"/>
      <c r="F14" s="38"/>
      <c r="G14" s="51">
        <f>SUM(G8:G9,G11:G13)</f>
        <v>0</v>
      </c>
      <c r="H14" s="51">
        <f>SUM(H8:H9,H11:H13)</f>
        <v>0</v>
      </c>
    </row>
    <row r="15" spans="1:8" x14ac:dyDescent="0.25">
      <c r="D15" s="26"/>
      <c r="E15" s="27"/>
      <c r="F15" s="25"/>
      <c r="G15" s="26"/>
      <c r="H15" s="26"/>
    </row>
    <row r="16" spans="1:8" s="28" customFormat="1" ht="39.950000000000003" customHeight="1" x14ac:dyDescent="0.25">
      <c r="A16" s="48" t="s">
        <v>75</v>
      </c>
      <c r="B16" s="48"/>
      <c r="C16" s="48"/>
      <c r="D16" s="48"/>
      <c r="E16" s="48"/>
      <c r="F16" s="48"/>
      <c r="G16" s="49"/>
      <c r="H16" s="49"/>
    </row>
    <row r="17" spans="1:8" s="28" customFormat="1" ht="54" customHeight="1" x14ac:dyDescent="0.25">
      <c r="A17" s="48" t="s">
        <v>86</v>
      </c>
      <c r="B17" s="48"/>
      <c r="C17" s="48"/>
      <c r="D17" s="48"/>
      <c r="E17" s="48"/>
      <c r="F17" s="48"/>
      <c r="G17" s="50"/>
      <c r="H17" s="50"/>
    </row>
    <row r="19" spans="1:8" s="28" customFormat="1" ht="36.75" customHeight="1" x14ac:dyDescent="0.2">
      <c r="A19" s="33"/>
      <c r="B19" s="52" t="s">
        <v>87</v>
      </c>
      <c r="C19" s="33"/>
      <c r="D19" s="33"/>
      <c r="E19" s="33"/>
      <c r="F19" s="30"/>
      <c r="G19" s="30"/>
      <c r="H19" s="30"/>
    </row>
    <row r="20" spans="1:8" s="28" customFormat="1" ht="30.75" customHeight="1" x14ac:dyDescent="0.2">
      <c r="A20" s="31"/>
      <c r="B20" s="53" t="s">
        <v>88</v>
      </c>
      <c r="C20" s="29"/>
      <c r="D20" s="29"/>
      <c r="E20" s="30"/>
      <c r="F20" s="30"/>
      <c r="G20" s="30"/>
      <c r="H20" s="30"/>
    </row>
    <row r="21" spans="1:8" s="28" customFormat="1" ht="62.1" customHeight="1" x14ac:dyDescent="0.2">
      <c r="A21" s="32"/>
      <c r="B21" s="55" t="s">
        <v>89</v>
      </c>
      <c r="C21" s="54"/>
      <c r="D21" s="29"/>
      <c r="E21" s="30"/>
      <c r="F21" s="30"/>
      <c r="G21" s="30"/>
      <c r="H21" s="30"/>
    </row>
  </sheetData>
  <mergeCells count="10">
    <mergeCell ref="A10:H10"/>
    <mergeCell ref="A14:F14"/>
    <mergeCell ref="A16:H16"/>
    <mergeCell ref="A17:H17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Приложение Барнаул</vt:lpstr>
      <vt:lpstr>Приложение Омск</vt:lpstr>
      <vt:lpstr>Приложение № 1</vt:lpstr>
      <vt:lpstr>Приложение № 2</vt:lpstr>
      <vt:lpstr>Приложение № 3</vt:lpstr>
      <vt:lpstr>Приложение № 4</vt:lpstr>
      <vt:lpstr>'Приложение Барнаул'!Заголовки_для_печати</vt:lpstr>
      <vt:lpstr>'Приложение Омск'!Заголовки_для_печати</vt:lpstr>
    </vt:vector>
  </TitlesOfParts>
  <Company>ОАО "Газпромнефть-Новосибирск"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kasilov</dc:creator>
  <cp:lastModifiedBy>User</cp:lastModifiedBy>
  <cp:lastPrinted>2015-01-27T05:17:08Z</cp:lastPrinted>
  <dcterms:created xsi:type="dcterms:W3CDTF">2012-05-22T07:14:39Z</dcterms:created>
  <dcterms:modified xsi:type="dcterms:W3CDTF">2021-07-29T05:56:48Z</dcterms:modified>
</cp:coreProperties>
</file>