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Договора\Проекты в работе\Ремонт ХМ1\Тендерная документация\"/>
    </mc:Choice>
  </mc:AlternateContent>
  <xr:revisionPtr revIDLastSave="0" documentId="13_ncr:1_{6F3269C9-A6D2-462F-A7BD-691F987AD555}" xr6:coauthVersionLast="46" xr6:coauthVersionMax="46" xr10:uidLastSave="{00000000-0000-0000-0000-000000000000}"/>
  <bookViews>
    <workbookView xWindow="3765" yWindow="960" windowWidth="17730" windowHeight="14055" xr2:uid="{00000000-000D-0000-FFFF-FFFF00000000}"/>
  </bookViews>
  <sheets>
    <sheet name="шаблон" sheetId="4" r:id="rId1"/>
  </sheets>
  <definedNames>
    <definedName name="_xlnm.Print_Titles" localSheetId="0">шаблон!$23:$23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7" i="4" l="1"/>
  <c r="J53" i="4"/>
  <c r="J54" i="4"/>
  <c r="J55" i="4"/>
  <c r="J52" i="4"/>
  <c r="J47" i="4"/>
  <c r="J48" i="4"/>
  <c r="J49" i="4"/>
  <c r="J50" i="4"/>
  <c r="J46" i="4"/>
  <c r="J42" i="4"/>
  <c r="J43" i="4"/>
  <c r="J44" i="4"/>
  <c r="J41" i="4"/>
  <c r="J27" i="4"/>
  <c r="J28" i="4"/>
  <c r="J29" i="4"/>
  <c r="J30" i="4"/>
  <c r="J31" i="4"/>
  <c r="J32" i="4"/>
  <c r="J33" i="4"/>
  <c r="J34" i="4"/>
  <c r="J26" i="4"/>
  <c r="J35" i="4" l="1"/>
  <c r="J36" i="4" s="1"/>
  <c r="J38" i="4" s="1"/>
  <c r="J58" i="4"/>
  <c r="J59" i="4" s="1"/>
  <c r="J61" i="4" s="1"/>
  <c r="J63" i="4" l="1"/>
  <c r="J64" i="4" s="1"/>
  <c r="J65" i="4" s="1"/>
  <c r="J16" i="4" s="1"/>
</calcChain>
</file>

<file path=xl/sharedStrings.xml><?xml version="1.0" encoding="utf-8"?>
<sst xmlns="http://schemas.openxmlformats.org/spreadsheetml/2006/main" count="153" uniqueCount="103">
  <si>
    <t>СОГЛАСОВАНО:</t>
  </si>
  <si>
    <t>УТВЕРЖДАЮ:</t>
  </si>
  <si>
    <t>_________________</t>
  </si>
  <si>
    <t>(наименование стройки)</t>
  </si>
  <si>
    <t xml:space="preserve">ЛОКАЛЬНЫЙ СМЕТНЫЙ РАСЧЕТ № </t>
  </si>
  <si>
    <t>(локальная смета)</t>
  </si>
  <si>
    <t xml:space="preserve">на </t>
  </si>
  <si>
    <t>(наименование работ и затрат, наименование объекта)</t>
  </si>
  <si>
    <t>№ пп</t>
  </si>
  <si>
    <t>Обосно-
вание</t>
  </si>
  <si>
    <t>Наименование</t>
  </si>
  <si>
    <t>Ед. изм.</t>
  </si>
  <si>
    <t>Кол.</t>
  </si>
  <si>
    <t>Стоимость единицы, руб.</t>
  </si>
  <si>
    <t>Общая стоимость, руб.</t>
  </si>
  <si>
    <t>Т/з осн.
раб.на ед.</t>
  </si>
  <si>
    <t>Т/з осн.
раб.
Всего</t>
  </si>
  <si>
    <t>Т/з мех. на ед.</t>
  </si>
  <si>
    <t>Т/з мех.
Всего</t>
  </si>
  <si>
    <t>Всего</t>
  </si>
  <si>
    <t>В том числе</t>
  </si>
  <si>
    <t>Осн.З/п</t>
  </si>
  <si>
    <t>Эк.Маш</t>
  </si>
  <si>
    <t>З/пМех</t>
  </si>
  <si>
    <t>" _____ " ________________ 2021 г.</t>
  </si>
  <si>
    <t>"____" ______________2021 г.</t>
  </si>
  <si>
    <t>Основание: ТЗ</t>
  </si>
  <si>
    <t>Составлен(а) в текущих (прогнозных) ценах по состоянию на февраль 2021г</t>
  </si>
  <si>
    <t>Сметная стоимость _______________________________________________________________________________________________</t>
  </si>
  <si>
    <t>Стоимость оборудования, материалов для монтажных работ с учетом доставки</t>
  </si>
  <si>
    <t>1</t>
  </si>
  <si>
    <t>шт</t>
  </si>
  <si>
    <t>2</t>
  </si>
  <si>
    <t>3</t>
  </si>
  <si>
    <t>4</t>
  </si>
  <si>
    <t>м2</t>
  </si>
  <si>
    <t>5</t>
  </si>
  <si>
    <t>рул</t>
  </si>
  <si>
    <t>6</t>
  </si>
  <si>
    <t>7</t>
  </si>
  <si>
    <t>8</t>
  </si>
  <si>
    <t>Итого прямые затраты по разделу в текущих ценах</t>
  </si>
  <si>
    <t xml:space="preserve">  Итого</t>
  </si>
  <si>
    <t>Демонтажные работы</t>
  </si>
  <si>
    <t>10</t>
  </si>
  <si>
    <t>комп</t>
  </si>
  <si>
    <t>11</t>
  </si>
  <si>
    <t>12</t>
  </si>
  <si>
    <t>13</t>
  </si>
  <si>
    <t>Монтажные работы</t>
  </si>
  <si>
    <t>14</t>
  </si>
  <si>
    <t>15</t>
  </si>
  <si>
    <t>16</t>
  </si>
  <si>
    <t>17</t>
  </si>
  <si>
    <t>18</t>
  </si>
  <si>
    <t>Пуско-наладочные работы</t>
  </si>
  <si>
    <t>19</t>
  </si>
  <si>
    <t>20</t>
  </si>
  <si>
    <t>21</t>
  </si>
  <si>
    <t>22</t>
  </si>
  <si>
    <t>Уборка и вывоз отходов, мусора</t>
  </si>
  <si>
    <t>23</t>
  </si>
  <si>
    <t>ИТОГИ ПО СМЕТЕ:</t>
  </si>
  <si>
    <t xml:space="preserve">  НДС 20%</t>
  </si>
  <si>
    <t xml:space="preserve">  ВСЕГО по смете</t>
  </si>
  <si>
    <t>(должность, подпись, расшифровка)</t>
  </si>
  <si>
    <t>Составил: ______________________/__________________/</t>
  </si>
  <si>
    <t>Проверил: ______________________ /______________________/</t>
  </si>
  <si>
    <t xml:space="preserve">    руб.</t>
  </si>
  <si>
    <t>Коммерческое предложение</t>
  </si>
  <si>
    <r>
      <t>Фреон R 507А, (баллон 11,3 кг)</t>
    </r>
    <r>
      <rPr>
        <i/>
        <sz val="7"/>
        <rFont val="Arial"/>
        <family val="2"/>
        <charset val="204"/>
      </rPr>
      <t xml:space="preserve">
</t>
    </r>
  </si>
  <si>
    <r>
      <t>Масло RENlSO Тritоп SE170, плотность при 15°C 974 кг/м³, (20л)</t>
    </r>
    <r>
      <rPr>
        <i/>
        <sz val="7"/>
        <rFont val="Arial"/>
        <family val="2"/>
        <charset val="204"/>
      </rPr>
      <t xml:space="preserve">
</t>
    </r>
  </si>
  <si>
    <r>
      <t>Вставка фильтра Danfoss 48DC</t>
    </r>
    <r>
      <rPr>
        <i/>
        <sz val="7"/>
        <rFont val="Arial"/>
        <family val="2"/>
        <charset val="204"/>
      </rPr>
      <t xml:space="preserve">
</t>
    </r>
  </si>
  <si>
    <r>
      <t>Листовая изоляция К-Flех ST 32х1000</t>
    </r>
    <r>
      <rPr>
        <i/>
        <sz val="7"/>
        <rFont val="Arial"/>
        <family val="2"/>
        <charset val="204"/>
      </rPr>
      <t xml:space="preserve">
</t>
    </r>
  </si>
  <si>
    <r>
      <t>Лента самоклеящаяся К-Flех ST, (рул. 10м)</t>
    </r>
    <r>
      <rPr>
        <i/>
        <sz val="7"/>
        <rFont val="Arial"/>
        <family val="2"/>
        <charset val="204"/>
      </rPr>
      <t xml:space="preserve">
</t>
    </r>
  </si>
  <si>
    <r>
      <t>Клей K-Flex к-414, (2,6л)</t>
    </r>
    <r>
      <rPr>
        <i/>
        <sz val="7"/>
        <rFont val="Arial"/>
        <family val="2"/>
        <charset val="204"/>
      </rPr>
      <t xml:space="preserve">
</t>
    </r>
  </si>
  <si>
    <r>
      <t>Азот газообразный технический ГОСТ 9293-74 (баллон 5,7м³,)</t>
    </r>
    <r>
      <rPr>
        <i/>
        <sz val="7"/>
        <rFont val="Arial"/>
        <family val="2"/>
        <charset val="204"/>
      </rPr>
      <t xml:space="preserve">
</t>
    </r>
  </si>
  <si>
    <r>
      <t>Смотровое стекло с индикатором влажности Danfoss SGN 12s</t>
    </r>
    <r>
      <rPr>
        <i/>
        <sz val="7"/>
        <rFont val="Arial"/>
        <family val="2"/>
        <charset val="204"/>
      </rPr>
      <t xml:space="preserve">
</t>
    </r>
  </si>
  <si>
    <r>
      <t>Демонтаж испарителя /в том числе: Слив этиленгликоля с испарителя и прилегающих трубопроводов; Эвакуация фреона с холодильного контура №1 ХМ1; Эвакуация масла с компрессоров №1 и №2 ХМ1;Сброс избыточного давления азота с холодильного контура №2 ХМ1; Сброс воды с гидромодуля/</t>
    </r>
    <r>
      <rPr>
        <i/>
        <sz val="7"/>
        <rFont val="Arial"/>
        <family val="2"/>
        <charset val="204"/>
      </rPr>
      <t xml:space="preserve">
</t>
    </r>
  </si>
  <si>
    <r>
      <t>Демонтаж трубопровной арматуры:части оборудования и трубопроводов системы рекуперации тепла по нагнетанию; (подводящих, отводящих) этиленгликолевого контура от испарителя; частей несущей рамы ХМ1-8шт; фреоновых патрубков -4шт</t>
    </r>
    <r>
      <rPr>
        <i/>
        <sz val="7"/>
        <rFont val="Arial"/>
        <family val="2"/>
        <charset val="204"/>
      </rPr>
      <t xml:space="preserve">
</t>
    </r>
  </si>
  <si>
    <r>
      <t>Демонтаж монтажного проема для выноса испарителя</t>
    </r>
    <r>
      <rPr>
        <i/>
        <sz val="7"/>
        <rFont val="Arial"/>
        <family val="2"/>
        <charset val="204"/>
      </rPr>
      <t xml:space="preserve">
</t>
    </r>
  </si>
  <si>
    <r>
      <t>Такелажные работы (Вынос/занос испарителя)</t>
    </r>
    <r>
      <rPr>
        <i/>
        <sz val="7"/>
        <rFont val="Arial"/>
        <family val="2"/>
        <charset val="204"/>
      </rPr>
      <t xml:space="preserve">
</t>
    </r>
  </si>
  <si>
    <r>
      <t>Восстановление монтажного проема</t>
    </r>
    <r>
      <rPr>
        <i/>
        <sz val="7"/>
        <rFont val="Arial"/>
        <family val="2"/>
        <charset val="204"/>
      </rPr>
      <t xml:space="preserve">
</t>
    </r>
  </si>
  <si>
    <r>
      <t>Монтаж трубопровной арматуры: восстановление необходимых, для проведения работ, частей несущей рамы ХМ1 (обязательная зачистка сварных швов, грунтование, окрашивание); (подводящих, отводящих) этиленгликолевого контура от испарителя; частей несущей рамы ХМ1-8шт; фреоновых патрубков -4шт</t>
    </r>
    <r>
      <rPr>
        <i/>
        <sz val="7"/>
        <rFont val="Arial"/>
        <family val="2"/>
        <charset val="204"/>
      </rPr>
      <t xml:space="preserve">
</t>
    </r>
  </si>
  <si>
    <r>
      <t>Проведение работ по теплоизоляции испарителя К-Flех, по восстановлению теплоизоляции всасывающего и жидконого трубопровода контур №1, №2, ХМ1</t>
    </r>
    <r>
      <rPr>
        <i/>
        <sz val="7"/>
        <rFont val="Arial"/>
        <family val="2"/>
        <charset val="204"/>
      </rPr>
      <t xml:space="preserve">
</t>
    </r>
  </si>
  <si>
    <r>
      <t>Проверка и опрессовка азотом: техническое освидетельствование испарителя рабочим давлением на плотность;техническое освидетельствование смонтированного трубопровода этиленгликоля к испарителю рабочим давлением на плотность; проведения технического освидетельствование смонтированного жидконого и всасывающего трубопровода хладогента на плотность и прочность инертным газом (азот технический), холодильный контур №1, №2 ХМ1</t>
    </r>
    <r>
      <rPr>
        <i/>
        <sz val="7"/>
        <rFont val="Arial"/>
        <family val="2"/>
        <charset val="204"/>
      </rPr>
      <t xml:space="preserve">
</t>
    </r>
  </si>
  <si>
    <r>
      <t>Вакуумирование холодильных контуров №1 и №2 ХМ1</t>
    </r>
    <r>
      <rPr>
        <i/>
        <sz val="7"/>
        <rFont val="Arial"/>
        <family val="2"/>
        <charset val="204"/>
      </rPr>
      <t xml:space="preserve">
</t>
    </r>
  </si>
  <si>
    <r>
      <t>Заправка хладагентом, маслом компрессоров ХМ1;проведение мероприятий на ХМ1 контур №1, №2 по удалению влаги; дозаправка водяного и этиленгликолевого контуров ХМ1 до рабочего давления.</t>
    </r>
    <r>
      <rPr>
        <i/>
        <sz val="7"/>
        <rFont val="Arial"/>
        <family val="2"/>
        <charset val="204"/>
      </rPr>
      <t xml:space="preserve">
</t>
    </r>
  </si>
  <si>
    <r>
      <t>Пробный пуск ХМ1 контур №1, №2;сдача холодильной установки ХМ1 в эксплуатацию.</t>
    </r>
    <r>
      <rPr>
        <i/>
        <sz val="7"/>
        <rFont val="Arial"/>
        <family val="2"/>
        <charset val="204"/>
      </rPr>
      <t xml:space="preserve">
</t>
    </r>
  </si>
  <si>
    <r>
      <t>Уборка и вывоз отходов, мусора</t>
    </r>
    <r>
      <rPr>
        <i/>
        <sz val="7"/>
        <rFont val="Arial"/>
        <family val="2"/>
        <charset val="204"/>
      </rPr>
      <t xml:space="preserve">
</t>
    </r>
  </si>
  <si>
    <t>Договорной коэффициент</t>
  </si>
  <si>
    <r>
      <t>Замена смотровых стекол/индикаторов влажности холодильных контуров №1 и №2 ХМ1</t>
    </r>
    <r>
      <rPr>
        <i/>
        <sz val="7"/>
        <rFont val="Arial"/>
        <family val="2"/>
        <charset val="204"/>
      </rPr>
      <t xml:space="preserve">
</t>
    </r>
  </si>
  <si>
    <r>
      <t>Испаритель ONDA MPE 1110/2DX-BT-S</t>
    </r>
    <r>
      <rPr>
        <i/>
        <sz val="7"/>
        <rFont val="Arial"/>
        <family val="2"/>
        <charset val="204"/>
      </rPr>
      <t xml:space="preserve">
</t>
    </r>
  </si>
  <si>
    <r>
      <t>Монтаж испарителя:</t>
    </r>
    <r>
      <rPr>
        <i/>
        <sz val="7"/>
        <rFont val="Arial"/>
        <family val="2"/>
        <charset val="204"/>
      </rPr>
      <t xml:space="preserve">
</t>
    </r>
  </si>
  <si>
    <t>Крытое физкультурно-оздоровительное сооружение Ассоциации "Хоккейный клуб "Авангард", расположенное по адресу: 644008, г. Омск, проспект Мира, д. 1Б</t>
  </si>
  <si>
    <t>Раздел 1. Поставляемые товары, изделия и материалы</t>
  </si>
  <si>
    <t>Итоги по разделу 1 Поставляемые товары, изделия и материалы :</t>
  </si>
  <si>
    <t>Раздел 2. Ремонтные работы</t>
  </si>
  <si>
    <t>Итого по разделу 1. Поставляемые товары, изделия и материалы с учетом договорного коэффициента</t>
  </si>
  <si>
    <t>9</t>
  </si>
  <si>
    <t>Итоги по разделу 2. Ремонтные работы :</t>
  </si>
  <si>
    <t>Итоги по разделу 2. Ремонтные работы с учетом договорного коэффициента :</t>
  </si>
  <si>
    <t>Выполнение работ по ремонту холодильной машины CPV-L-2xCSH8573Y H1189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</si>
</sst>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i/>
      <sz val="9"/>
      <name val="Arial"/>
      <family val="2"/>
      <charset val="204"/>
    </font>
    <font>
      <sz val="7"/>
      <name val="Arial"/>
      <family val="2"/>
      <charset val="204"/>
    </font>
    <font>
      <b/>
      <sz val="9"/>
      <name val="Arial"/>
      <family val="2"/>
      <charset val="204"/>
    </font>
    <font>
      <i/>
      <sz val="7"/>
      <name val="Arial"/>
      <family val="2"/>
      <charset val="204"/>
    </font>
    <font>
      <b/>
      <sz val="7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3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/>
    </xf>
    <xf numFmtId="0" fontId="2" fillId="0" borderId="0" xfId="1" applyFont="1" applyAlignment="1">
      <alignment horizontal="left" vertical="top"/>
    </xf>
    <xf numFmtId="0" fontId="5" fillId="0" borderId="0" xfId="1" applyFont="1" applyAlignment="1">
      <alignment horizontal="right" vertical="top"/>
    </xf>
    <xf numFmtId="0" fontId="4" fillId="0" borderId="0" xfId="1" applyFont="1"/>
    <xf numFmtId="49" fontId="4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/>
    </xf>
    <xf numFmtId="0" fontId="4" fillId="0" borderId="1" xfId="1" applyFont="1" applyBorder="1" applyAlignment="1">
      <alignment horizontal="right" vertical="top"/>
    </xf>
    <xf numFmtId="0" fontId="6" fillId="0" borderId="1" xfId="1" applyFont="1" applyBorder="1" applyAlignment="1">
      <alignment horizontal="center" vertical="top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left"/>
    </xf>
    <xf numFmtId="0" fontId="4" fillId="0" borderId="1" xfId="1" applyFont="1" applyBorder="1"/>
    <xf numFmtId="49" fontId="6" fillId="0" borderId="0" xfId="1" applyNumberFormat="1" applyFont="1" applyAlignment="1">
      <alignment horizontal="left" vertical="top"/>
    </xf>
    <xf numFmtId="0" fontId="7" fillId="0" borderId="0" xfId="1" applyFont="1" applyAlignment="1">
      <alignment horizontal="right" vertical="top"/>
    </xf>
    <xf numFmtId="0" fontId="3" fillId="0" borderId="2" xfId="1" applyFont="1" applyBorder="1" applyAlignment="1">
      <alignment horizontal="center" vertical="top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10" fillId="0" borderId="0" xfId="1" applyFont="1" applyAlignment="1">
      <alignment horizontal="right" vertical="top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top"/>
    </xf>
    <xf numFmtId="0" fontId="4" fillId="0" borderId="1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0" xfId="1" applyFont="1" applyAlignment="1"/>
    <xf numFmtId="0" fontId="11" fillId="0" borderId="2" xfId="1" quotePrefix="1" applyFont="1" applyBorder="1" applyAlignment="1">
      <alignment horizontal="center" vertical="top"/>
    </xf>
    <xf numFmtId="0" fontId="11" fillId="0" borderId="2" xfId="1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10" fillId="0" borderId="2" xfId="1" applyFont="1" applyBorder="1" applyAlignment="1">
      <alignment horizontal="right" vertical="top"/>
    </xf>
    <xf numFmtId="0" fontId="11" fillId="0" borderId="2" xfId="1" quotePrefix="1" applyFont="1" applyBorder="1" applyAlignment="1">
      <alignment horizontal="center" vertical="top" wrapText="1"/>
    </xf>
    <xf numFmtId="49" fontId="3" fillId="0" borderId="2" xfId="1" applyNumberFormat="1" applyFont="1" applyBorder="1" applyAlignment="1">
      <alignment horizontal="left" vertical="top" wrapText="1"/>
    </xf>
    <xf numFmtId="4" fontId="13" fillId="0" borderId="2" xfId="1" applyNumberFormat="1" applyFont="1" applyBorder="1" applyAlignment="1">
      <alignment horizontal="right" vertical="top"/>
    </xf>
    <xf numFmtId="4" fontId="10" fillId="0" borderId="2" xfId="1" applyNumberFormat="1" applyFont="1" applyBorder="1" applyAlignment="1">
      <alignment horizontal="right" vertical="top" wrapText="1"/>
    </xf>
    <xf numFmtId="4" fontId="10" fillId="0" borderId="2" xfId="1" applyNumberFormat="1" applyFont="1" applyBorder="1" applyAlignment="1">
      <alignment horizontal="right" vertical="top"/>
    </xf>
    <xf numFmtId="4" fontId="13" fillId="2" borderId="2" xfId="1" applyNumberFormat="1" applyFont="1" applyFill="1" applyBorder="1" applyAlignment="1">
      <alignment horizontal="right" vertical="top" wrapText="1"/>
    </xf>
    <xf numFmtId="4" fontId="13" fillId="3" borderId="2" xfId="1" applyNumberFormat="1" applyFont="1" applyFill="1" applyBorder="1" applyAlignment="1">
      <alignment horizontal="right" vertical="top" wrapText="1"/>
    </xf>
    <xf numFmtId="4" fontId="13" fillId="3" borderId="2" xfId="1" applyNumberFormat="1" applyFont="1" applyFill="1" applyBorder="1" applyAlignment="1">
      <alignment horizontal="right" vertical="top"/>
    </xf>
    <xf numFmtId="4" fontId="13" fillId="0" borderId="2" xfId="1" applyNumberFormat="1" applyFont="1" applyFill="1" applyBorder="1" applyAlignment="1">
      <alignment horizontal="right" vertical="top"/>
    </xf>
    <xf numFmtId="0" fontId="14" fillId="0" borderId="2" xfId="0" applyFont="1" applyBorder="1" applyAlignment="1">
      <alignment vertical="top" wrapText="1"/>
    </xf>
    <xf numFmtId="4" fontId="10" fillId="2" borderId="2" xfId="1" applyNumberFormat="1" applyFont="1" applyFill="1" applyBorder="1" applyAlignment="1">
      <alignment horizontal="right" vertical="top"/>
    </xf>
    <xf numFmtId="4" fontId="10" fillId="2" borderId="2" xfId="1" applyNumberFormat="1" applyFont="1" applyFill="1" applyBorder="1" applyAlignment="1">
      <alignment horizontal="right" vertical="top" wrapText="1"/>
    </xf>
    <xf numFmtId="0" fontId="4" fillId="0" borderId="0" xfId="1" applyFont="1" applyAlignment="1">
      <alignment vertical="center"/>
    </xf>
    <xf numFmtId="0" fontId="14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1" fillId="0" borderId="2" xfId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2" xfId="1" applyFont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9" fillId="0" borderId="0" xfId="1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3" fillId="0" borderId="0" xfId="1" applyFont="1" applyAlignment="1">
      <alignment horizontal="center" vertical="top" wrapText="1"/>
    </xf>
    <xf numFmtId="0" fontId="11" fillId="0" borderId="2" xfId="1" applyFont="1" applyBorder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0" fillId="0" borderId="0" xfId="0" applyAlignment="1">
      <alignment wrapText="1"/>
    </xf>
    <xf numFmtId="0" fontId="4" fillId="0" borderId="0" xfId="1" applyFont="1" applyAlignment="1">
      <alignment horizontal="left" wrapText="1"/>
    </xf>
    <xf numFmtId="4" fontId="4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4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3" fillId="0" borderId="2" xfId="1" applyFont="1" applyBorder="1" applyAlignment="1">
      <alignment horizontal="lef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R70"/>
  <sheetViews>
    <sheetView showGridLines="0" tabSelected="1" view="pageBreakPreview" zoomScale="70" zoomScaleNormal="115" zoomScaleSheetLayoutView="70" workbookViewId="0">
      <selection activeCell="A25" sqref="A25:Q25"/>
    </sheetView>
  </sheetViews>
  <sheetFormatPr defaultColWidth="9.140625" defaultRowHeight="12.75" outlineLevelRow="2" x14ac:dyDescent="0.2"/>
  <cols>
    <col min="1" max="1" width="4.85546875" style="23" customWidth="1"/>
    <col min="2" max="2" width="14.28515625" style="1" customWidth="1"/>
    <col min="3" max="3" width="34.28515625" style="21" customWidth="1"/>
    <col min="4" max="4" width="7.7109375" style="20" customWidth="1"/>
    <col min="5" max="5" width="11.28515625" style="22" customWidth="1"/>
    <col min="6" max="6" width="9.5703125" style="25" customWidth="1"/>
    <col min="7" max="9" width="6.7109375" style="25" customWidth="1"/>
    <col min="10" max="10" width="9.28515625" style="25" customWidth="1"/>
    <col min="11" max="17" width="6.7109375" style="25" customWidth="1"/>
    <col min="18" max="16384" width="9.140625" style="8"/>
  </cols>
  <sheetData>
    <row r="1" spans="1:18" outlineLevel="2" x14ac:dyDescent="0.2">
      <c r="A1" s="6" t="s">
        <v>0</v>
      </c>
      <c r="C1" s="2"/>
      <c r="D1" s="3"/>
      <c r="E1" s="4"/>
      <c r="F1" s="5"/>
      <c r="G1" s="5"/>
      <c r="H1" s="5"/>
      <c r="I1" s="5"/>
      <c r="J1" s="5"/>
      <c r="K1" s="5"/>
      <c r="L1" s="5"/>
      <c r="M1" s="6" t="s">
        <v>1</v>
      </c>
      <c r="N1" s="7"/>
      <c r="O1" s="5"/>
      <c r="P1" s="5"/>
      <c r="Q1" s="5"/>
    </row>
    <row r="2" spans="1:18" outlineLevel="1" x14ac:dyDescent="0.2">
      <c r="A2" s="10"/>
      <c r="C2" s="2"/>
      <c r="D2" s="3"/>
      <c r="E2" s="4"/>
      <c r="F2" s="5"/>
      <c r="G2" s="5"/>
      <c r="H2" s="5"/>
      <c r="I2" s="5"/>
      <c r="J2" s="5"/>
      <c r="K2" s="5"/>
      <c r="L2" s="5"/>
      <c r="M2" s="9"/>
      <c r="N2" s="7"/>
      <c r="O2" s="5"/>
      <c r="P2" s="5"/>
      <c r="Q2" s="5"/>
    </row>
    <row r="3" spans="1:18" outlineLevel="1" x14ac:dyDescent="0.2">
      <c r="A3" s="10"/>
      <c r="C3" s="2"/>
      <c r="D3" s="3"/>
      <c r="E3" s="4"/>
      <c r="F3" s="5"/>
      <c r="G3" s="5"/>
      <c r="H3" s="5"/>
      <c r="I3" s="5"/>
      <c r="J3" s="5"/>
      <c r="K3" s="5"/>
      <c r="L3" s="5"/>
      <c r="M3" s="9"/>
      <c r="N3" s="7"/>
      <c r="O3" s="5"/>
      <c r="P3" s="5"/>
      <c r="Q3" s="5"/>
    </row>
    <row r="4" spans="1:18" outlineLevel="1" x14ac:dyDescent="0.2">
      <c r="A4" s="10" t="s">
        <v>2</v>
      </c>
      <c r="C4" s="2"/>
      <c r="D4" s="3"/>
      <c r="E4" s="4"/>
      <c r="F4" s="5"/>
      <c r="G4" s="5"/>
      <c r="H4" s="5"/>
      <c r="I4" s="5"/>
      <c r="J4" s="5"/>
      <c r="K4" s="5"/>
      <c r="L4" s="5"/>
      <c r="M4" s="9" t="s">
        <v>2</v>
      </c>
      <c r="N4" s="7"/>
      <c r="O4" s="5"/>
      <c r="P4" s="5"/>
      <c r="Q4" s="5"/>
    </row>
    <row r="5" spans="1:18" outlineLevel="1" x14ac:dyDescent="0.2">
      <c r="A5" s="10" t="s">
        <v>24</v>
      </c>
      <c r="C5" s="2"/>
      <c r="D5" s="3"/>
      <c r="E5" s="4"/>
      <c r="F5" s="5"/>
      <c r="G5" s="5"/>
      <c r="H5" s="5"/>
      <c r="I5" s="5"/>
      <c r="J5" s="5"/>
      <c r="K5" s="5"/>
      <c r="L5" s="5"/>
      <c r="M5" s="10" t="s">
        <v>25</v>
      </c>
      <c r="N5" s="7"/>
      <c r="O5" s="5"/>
      <c r="P5" s="5"/>
      <c r="Q5" s="5"/>
    </row>
    <row r="6" spans="1:18" ht="17.45" customHeight="1" x14ac:dyDescent="0.25">
      <c r="A6" s="61" t="s">
        <v>94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</row>
    <row r="7" spans="1:18" x14ac:dyDescent="0.2">
      <c r="A7" s="4"/>
      <c r="B7" s="29"/>
      <c r="C7" s="30"/>
      <c r="D7" s="31"/>
      <c r="E7" s="16"/>
      <c r="F7" s="11"/>
      <c r="G7" s="11"/>
      <c r="H7" s="12" t="s">
        <v>3</v>
      </c>
      <c r="I7" s="12"/>
      <c r="J7" s="11"/>
      <c r="K7" s="11"/>
      <c r="L7" s="11"/>
      <c r="M7" s="11"/>
      <c r="N7" s="11"/>
      <c r="O7" s="11"/>
      <c r="P7" s="11"/>
      <c r="Q7" s="5"/>
    </row>
    <row r="8" spans="1:18" x14ac:dyDescent="0.2">
      <c r="A8" s="4"/>
      <c r="B8" s="9"/>
      <c r="C8" s="2"/>
      <c r="D8" s="3"/>
      <c r="E8" s="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8" x14ac:dyDescent="0.2">
      <c r="A9" s="4"/>
      <c r="B9" s="9"/>
      <c r="C9" s="2"/>
      <c r="D9" s="3"/>
      <c r="E9" s="8"/>
      <c r="F9" s="5"/>
      <c r="G9" s="5"/>
      <c r="H9" s="13" t="s">
        <v>4</v>
      </c>
      <c r="I9" s="13"/>
      <c r="J9" s="5"/>
      <c r="K9" s="5"/>
      <c r="L9" s="5"/>
      <c r="M9" s="5"/>
      <c r="N9" s="5"/>
      <c r="O9" s="5"/>
      <c r="P9" s="5"/>
      <c r="Q9" s="5"/>
    </row>
    <row r="10" spans="1:18" x14ac:dyDescent="0.2">
      <c r="A10" s="4"/>
      <c r="B10" s="9"/>
      <c r="C10" s="2"/>
      <c r="D10" s="3"/>
      <c r="E10" s="8"/>
      <c r="F10" s="5"/>
      <c r="G10" s="5"/>
      <c r="H10" s="4" t="s">
        <v>5</v>
      </c>
      <c r="I10" s="4"/>
      <c r="J10" s="5"/>
      <c r="K10" s="5"/>
      <c r="L10" s="5"/>
      <c r="M10" s="5"/>
      <c r="N10" s="5"/>
      <c r="O10" s="5"/>
      <c r="P10" s="5"/>
      <c r="Q10" s="5"/>
    </row>
    <row r="11" spans="1:18" x14ac:dyDescent="0.2">
      <c r="A11" s="4"/>
      <c r="B11" s="9"/>
      <c r="C11" s="2"/>
      <c r="D11" s="3"/>
      <c r="E11" s="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8" ht="15" customHeight="1" x14ac:dyDescent="0.2">
      <c r="A12" s="4"/>
      <c r="B12" s="9"/>
      <c r="C12" s="14" t="s">
        <v>6</v>
      </c>
      <c r="D12" s="66" t="s">
        <v>102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5"/>
      <c r="Q12" s="5"/>
    </row>
    <row r="13" spans="1:18" x14ac:dyDescent="0.2">
      <c r="A13" s="4"/>
      <c r="B13" s="9"/>
      <c r="C13" s="2"/>
      <c r="D13" s="31"/>
      <c r="E13" s="16"/>
      <c r="F13" s="11"/>
      <c r="G13" s="11"/>
      <c r="H13" s="12" t="s">
        <v>7</v>
      </c>
      <c r="I13" s="12"/>
      <c r="J13" s="11"/>
      <c r="K13" s="11"/>
      <c r="L13" s="11"/>
      <c r="M13" s="11"/>
      <c r="N13" s="11"/>
      <c r="O13" s="11"/>
      <c r="P13" s="5"/>
      <c r="Q13" s="5"/>
    </row>
    <row r="14" spans="1:18" x14ac:dyDescent="0.2">
      <c r="A14" s="24"/>
      <c r="B14" s="17"/>
      <c r="C14" s="2"/>
      <c r="D14" s="3"/>
      <c r="E14" s="8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8" ht="15" x14ac:dyDescent="0.25">
      <c r="A15" s="4"/>
      <c r="B15" s="9"/>
      <c r="C15" s="2"/>
      <c r="D15" s="63" t="s">
        <v>26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18"/>
    </row>
    <row r="16" spans="1:18" ht="15" x14ac:dyDescent="0.25">
      <c r="A16" s="4"/>
      <c r="B16" s="9"/>
      <c r="C16" s="2"/>
      <c r="D16" s="15" t="s">
        <v>28</v>
      </c>
      <c r="E16" s="4"/>
      <c r="F16" s="5"/>
      <c r="G16" s="5"/>
      <c r="H16" s="5"/>
      <c r="I16" s="15"/>
      <c r="J16" s="64">
        <f>J65</f>
        <v>0</v>
      </c>
      <c r="K16" s="65"/>
      <c r="L16" s="10" t="s">
        <v>68</v>
      </c>
      <c r="M16" s="5"/>
      <c r="N16" s="5"/>
      <c r="O16" s="5"/>
      <c r="P16" s="5"/>
      <c r="Q16" s="5"/>
    </row>
    <row r="17" spans="1:17" x14ac:dyDescent="0.2">
      <c r="A17" s="4"/>
      <c r="B17" s="9"/>
      <c r="C17" s="2"/>
      <c r="D17" s="32" t="s">
        <v>27</v>
      </c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x14ac:dyDescent="0.2">
      <c r="A18" s="4"/>
      <c r="B18" s="9"/>
      <c r="C18" s="2"/>
      <c r="D18" s="3"/>
      <c r="E18" s="4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x14ac:dyDescent="0.2"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18" customHeight="1" x14ac:dyDescent="0.2">
      <c r="A20" s="68" t="s">
        <v>8</v>
      </c>
      <c r="B20" s="70" t="s">
        <v>9</v>
      </c>
      <c r="C20" s="68" t="s">
        <v>10</v>
      </c>
      <c r="D20" s="68" t="s">
        <v>11</v>
      </c>
      <c r="E20" s="68" t="s">
        <v>12</v>
      </c>
      <c r="F20" s="68" t="s">
        <v>13</v>
      </c>
      <c r="G20" s="69"/>
      <c r="H20" s="69"/>
      <c r="I20" s="69"/>
      <c r="J20" s="68" t="s">
        <v>14</v>
      </c>
      <c r="K20" s="69"/>
      <c r="L20" s="69"/>
      <c r="M20" s="69"/>
      <c r="N20" s="68" t="s">
        <v>15</v>
      </c>
      <c r="O20" s="68" t="s">
        <v>16</v>
      </c>
      <c r="P20" s="68" t="s">
        <v>17</v>
      </c>
      <c r="Q20" s="68" t="s">
        <v>18</v>
      </c>
    </row>
    <row r="21" spans="1:17" ht="15.75" customHeight="1" x14ac:dyDescent="0.2">
      <c r="A21" s="69"/>
      <c r="B21" s="71"/>
      <c r="C21" s="72"/>
      <c r="D21" s="68"/>
      <c r="E21" s="69"/>
      <c r="F21" s="68" t="s">
        <v>19</v>
      </c>
      <c r="G21" s="68" t="s">
        <v>20</v>
      </c>
      <c r="H21" s="69"/>
      <c r="I21" s="69"/>
      <c r="J21" s="68" t="s">
        <v>19</v>
      </c>
      <c r="K21" s="68" t="s">
        <v>20</v>
      </c>
      <c r="L21" s="69"/>
      <c r="M21" s="69"/>
      <c r="N21" s="68"/>
      <c r="O21" s="68"/>
      <c r="P21" s="68"/>
      <c r="Q21" s="68"/>
    </row>
    <row r="22" spans="1:17" ht="15.75" customHeight="1" x14ac:dyDescent="0.2">
      <c r="A22" s="69"/>
      <c r="B22" s="71"/>
      <c r="C22" s="72"/>
      <c r="D22" s="68"/>
      <c r="E22" s="69"/>
      <c r="F22" s="69"/>
      <c r="G22" s="26" t="s">
        <v>21</v>
      </c>
      <c r="H22" s="26" t="s">
        <v>22</v>
      </c>
      <c r="I22" s="26" t="s">
        <v>23</v>
      </c>
      <c r="J22" s="69"/>
      <c r="K22" s="26" t="s">
        <v>21</v>
      </c>
      <c r="L22" s="26" t="s">
        <v>22</v>
      </c>
      <c r="M22" s="26" t="s">
        <v>23</v>
      </c>
      <c r="N22" s="68"/>
      <c r="O22" s="68"/>
      <c r="P22" s="68"/>
      <c r="Q22" s="68"/>
    </row>
    <row r="23" spans="1:17" x14ac:dyDescent="0.2">
      <c r="A23" s="19">
        <v>1</v>
      </c>
      <c r="B23" s="28">
        <v>2</v>
      </c>
      <c r="C23" s="26">
        <v>3</v>
      </c>
      <c r="D23" s="26">
        <v>4</v>
      </c>
      <c r="E23" s="19">
        <v>5</v>
      </c>
      <c r="F23" s="27">
        <v>6</v>
      </c>
      <c r="G23" s="27">
        <v>7</v>
      </c>
      <c r="H23" s="27">
        <v>8</v>
      </c>
      <c r="I23" s="27">
        <v>9</v>
      </c>
      <c r="J23" s="27">
        <v>10</v>
      </c>
      <c r="K23" s="27">
        <v>11</v>
      </c>
      <c r="L23" s="27">
        <v>12</v>
      </c>
      <c r="M23" s="27">
        <v>13</v>
      </c>
      <c r="N23" s="27">
        <v>14</v>
      </c>
      <c r="O23" s="27">
        <v>15</v>
      </c>
      <c r="P23" s="27">
        <v>16</v>
      </c>
      <c r="Q23" s="27">
        <v>17</v>
      </c>
    </row>
    <row r="24" spans="1:17" ht="19.899999999999999" customHeight="1" x14ac:dyDescent="0.2">
      <c r="A24" s="73" t="s">
        <v>95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</row>
    <row r="25" spans="1:17" ht="19.899999999999999" customHeight="1" x14ac:dyDescent="0.2">
      <c r="A25" s="78" t="s">
        <v>29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</row>
    <row r="26" spans="1:17" ht="24" x14ac:dyDescent="0.2">
      <c r="A26" s="33" t="s">
        <v>30</v>
      </c>
      <c r="B26" s="39" t="s">
        <v>69</v>
      </c>
      <c r="C26" s="34" t="s">
        <v>70</v>
      </c>
      <c r="D26" s="35" t="s">
        <v>31</v>
      </c>
      <c r="E26" s="36">
        <v>40</v>
      </c>
      <c r="F26" s="44">
        <v>0</v>
      </c>
      <c r="G26" s="37"/>
      <c r="H26" s="37"/>
      <c r="I26" s="37"/>
      <c r="J26" s="46">
        <f>ROUND(E26*F26,0)</f>
        <v>0</v>
      </c>
      <c r="K26" s="37"/>
      <c r="L26" s="37"/>
      <c r="M26" s="37"/>
      <c r="N26" s="37"/>
      <c r="O26" s="37"/>
      <c r="P26" s="37"/>
      <c r="Q26" s="37"/>
    </row>
    <row r="27" spans="1:17" ht="30.6" customHeight="1" x14ac:dyDescent="0.2">
      <c r="A27" s="33" t="s">
        <v>32</v>
      </c>
      <c r="B27" s="39" t="s">
        <v>69</v>
      </c>
      <c r="C27" s="34" t="s">
        <v>71</v>
      </c>
      <c r="D27" s="35" t="s">
        <v>31</v>
      </c>
      <c r="E27" s="35">
        <v>3</v>
      </c>
      <c r="F27" s="44">
        <v>0</v>
      </c>
      <c r="G27" s="37"/>
      <c r="H27" s="37"/>
      <c r="I27" s="37"/>
      <c r="J27" s="46">
        <f t="shared" ref="J27:J34" si="0">ROUND(E27*F27,0)</f>
        <v>0</v>
      </c>
      <c r="K27" s="37"/>
      <c r="L27" s="37"/>
      <c r="M27" s="37"/>
      <c r="N27" s="37"/>
      <c r="O27" s="37"/>
      <c r="P27" s="37"/>
      <c r="Q27" s="37"/>
    </row>
    <row r="28" spans="1:17" ht="24" x14ac:dyDescent="0.2">
      <c r="A28" s="33" t="s">
        <v>33</v>
      </c>
      <c r="B28" s="39" t="s">
        <v>69</v>
      </c>
      <c r="C28" s="34" t="s">
        <v>72</v>
      </c>
      <c r="D28" s="35" t="s">
        <v>31</v>
      </c>
      <c r="E28" s="36">
        <v>12</v>
      </c>
      <c r="F28" s="44">
        <v>0</v>
      </c>
      <c r="G28" s="37"/>
      <c r="H28" s="37"/>
      <c r="I28" s="37"/>
      <c r="J28" s="46">
        <f t="shared" si="0"/>
        <v>0</v>
      </c>
      <c r="K28" s="37"/>
      <c r="L28" s="37"/>
      <c r="M28" s="37"/>
      <c r="N28" s="37"/>
      <c r="O28" s="37"/>
      <c r="P28" s="37"/>
      <c r="Q28" s="37"/>
    </row>
    <row r="29" spans="1:17" ht="24" x14ac:dyDescent="0.2">
      <c r="A29" s="33" t="s">
        <v>34</v>
      </c>
      <c r="B29" s="39" t="s">
        <v>69</v>
      </c>
      <c r="C29" s="34" t="s">
        <v>73</v>
      </c>
      <c r="D29" s="35" t="s">
        <v>35</v>
      </c>
      <c r="E29" s="36">
        <v>10</v>
      </c>
      <c r="F29" s="44">
        <v>0</v>
      </c>
      <c r="G29" s="37"/>
      <c r="H29" s="37"/>
      <c r="I29" s="37"/>
      <c r="J29" s="46">
        <f t="shared" si="0"/>
        <v>0</v>
      </c>
      <c r="K29" s="37"/>
      <c r="L29" s="37"/>
      <c r="M29" s="37"/>
      <c r="N29" s="37"/>
      <c r="O29" s="37"/>
      <c r="P29" s="37"/>
      <c r="Q29" s="37"/>
    </row>
    <row r="30" spans="1:17" ht="30" customHeight="1" x14ac:dyDescent="0.2">
      <c r="A30" s="33" t="s">
        <v>36</v>
      </c>
      <c r="B30" s="39" t="s">
        <v>69</v>
      </c>
      <c r="C30" s="34" t="s">
        <v>74</v>
      </c>
      <c r="D30" s="35" t="s">
        <v>37</v>
      </c>
      <c r="E30" s="36">
        <v>2</v>
      </c>
      <c r="F30" s="44">
        <v>0</v>
      </c>
      <c r="G30" s="37"/>
      <c r="H30" s="37"/>
      <c r="I30" s="37"/>
      <c r="J30" s="46">
        <f t="shared" si="0"/>
        <v>0</v>
      </c>
      <c r="K30" s="37"/>
      <c r="L30" s="37"/>
      <c r="M30" s="37"/>
      <c r="N30" s="37"/>
      <c r="O30" s="37"/>
      <c r="P30" s="37"/>
      <c r="Q30" s="37"/>
    </row>
    <row r="31" spans="1:17" ht="24" x14ac:dyDescent="0.2">
      <c r="A31" s="33" t="s">
        <v>38</v>
      </c>
      <c r="B31" s="39" t="s">
        <v>69</v>
      </c>
      <c r="C31" s="34" t="s">
        <v>75</v>
      </c>
      <c r="D31" s="35" t="s">
        <v>31</v>
      </c>
      <c r="E31" s="36">
        <v>1</v>
      </c>
      <c r="F31" s="44">
        <v>0</v>
      </c>
      <c r="G31" s="37"/>
      <c r="H31" s="37"/>
      <c r="I31" s="37"/>
      <c r="J31" s="46">
        <f t="shared" si="0"/>
        <v>0</v>
      </c>
      <c r="K31" s="37"/>
      <c r="L31" s="37"/>
      <c r="M31" s="37"/>
      <c r="N31" s="37"/>
      <c r="O31" s="37"/>
      <c r="P31" s="37"/>
      <c r="Q31" s="37"/>
    </row>
    <row r="32" spans="1:17" ht="36" x14ac:dyDescent="0.2">
      <c r="A32" s="33" t="s">
        <v>39</v>
      </c>
      <c r="B32" s="39" t="s">
        <v>69</v>
      </c>
      <c r="C32" s="34" t="s">
        <v>76</v>
      </c>
      <c r="D32" s="35" t="s">
        <v>31</v>
      </c>
      <c r="E32" s="36">
        <v>10</v>
      </c>
      <c r="F32" s="44">
        <v>0</v>
      </c>
      <c r="G32" s="37"/>
      <c r="H32" s="37"/>
      <c r="I32" s="37"/>
      <c r="J32" s="46">
        <f t="shared" si="0"/>
        <v>0</v>
      </c>
      <c r="K32" s="37"/>
      <c r="L32" s="37"/>
      <c r="M32" s="37"/>
      <c r="N32" s="37"/>
      <c r="O32" s="37"/>
      <c r="P32" s="37"/>
      <c r="Q32" s="37"/>
    </row>
    <row r="33" spans="1:17" ht="31.9" customHeight="1" x14ac:dyDescent="0.2">
      <c r="A33" s="33" t="s">
        <v>40</v>
      </c>
      <c r="B33" s="39" t="s">
        <v>69</v>
      </c>
      <c r="C33" s="34" t="s">
        <v>77</v>
      </c>
      <c r="D33" s="35" t="s">
        <v>31</v>
      </c>
      <c r="E33" s="36">
        <v>2</v>
      </c>
      <c r="F33" s="44">
        <v>0</v>
      </c>
      <c r="G33" s="37"/>
      <c r="H33" s="37"/>
      <c r="I33" s="37"/>
      <c r="J33" s="46">
        <f t="shared" si="0"/>
        <v>0</v>
      </c>
      <c r="K33" s="37"/>
      <c r="L33" s="37"/>
      <c r="M33" s="37"/>
      <c r="N33" s="37"/>
      <c r="O33" s="37"/>
      <c r="P33" s="37"/>
      <c r="Q33" s="37"/>
    </row>
    <row r="34" spans="1:17" ht="32.450000000000003" customHeight="1" x14ac:dyDescent="0.2">
      <c r="A34" s="38" t="s">
        <v>99</v>
      </c>
      <c r="B34" s="39" t="s">
        <v>69</v>
      </c>
      <c r="C34" s="34" t="s">
        <v>92</v>
      </c>
      <c r="D34" s="35" t="s">
        <v>31</v>
      </c>
      <c r="E34" s="36">
        <v>1</v>
      </c>
      <c r="F34" s="44">
        <v>0</v>
      </c>
      <c r="G34" s="37"/>
      <c r="H34" s="37"/>
      <c r="I34" s="37"/>
      <c r="J34" s="46">
        <f t="shared" si="0"/>
        <v>0</v>
      </c>
      <c r="K34" s="37"/>
      <c r="L34" s="37"/>
      <c r="M34" s="37"/>
      <c r="N34" s="37"/>
      <c r="O34" s="37"/>
      <c r="P34" s="37"/>
      <c r="Q34" s="37"/>
    </row>
    <row r="35" spans="1:17" ht="15" x14ac:dyDescent="0.2">
      <c r="A35" s="80" t="s">
        <v>41</v>
      </c>
      <c r="B35" s="74"/>
      <c r="C35" s="74"/>
      <c r="D35" s="74"/>
      <c r="E35" s="74"/>
      <c r="F35" s="74"/>
      <c r="G35" s="74"/>
      <c r="H35" s="74"/>
      <c r="I35" s="74"/>
      <c r="J35" s="41">
        <f>SUM(J26:J34)</f>
        <v>0</v>
      </c>
      <c r="K35" s="37"/>
      <c r="L35" s="37"/>
      <c r="M35" s="37"/>
      <c r="N35" s="37"/>
      <c r="O35" s="37"/>
      <c r="P35" s="37"/>
      <c r="Q35" s="37"/>
    </row>
    <row r="36" spans="1:17" ht="15" customHeight="1" x14ac:dyDescent="0.2">
      <c r="A36" s="78" t="s">
        <v>96</v>
      </c>
      <c r="B36" s="74"/>
      <c r="C36" s="74"/>
      <c r="D36" s="74"/>
      <c r="E36" s="74"/>
      <c r="F36" s="74"/>
      <c r="G36" s="74"/>
      <c r="H36" s="74"/>
      <c r="I36" s="74"/>
      <c r="J36" s="40">
        <f>J35</f>
        <v>0</v>
      </c>
      <c r="K36" s="37"/>
      <c r="L36" s="37"/>
      <c r="M36" s="37"/>
      <c r="N36" s="37"/>
      <c r="O36" s="37"/>
      <c r="P36" s="37"/>
      <c r="Q36" s="37"/>
    </row>
    <row r="37" spans="1:17" ht="15" x14ac:dyDescent="0.2">
      <c r="A37" s="75" t="s">
        <v>90</v>
      </c>
      <c r="B37" s="76"/>
      <c r="C37" s="77"/>
      <c r="D37" s="52"/>
      <c r="E37" s="52"/>
      <c r="F37" s="52"/>
      <c r="G37" s="52"/>
      <c r="H37" s="52"/>
      <c r="I37" s="52"/>
      <c r="J37" s="45"/>
      <c r="K37" s="37"/>
      <c r="L37" s="37"/>
      <c r="M37" s="37"/>
      <c r="N37" s="37"/>
      <c r="O37" s="37"/>
      <c r="P37" s="37"/>
      <c r="Q37" s="37"/>
    </row>
    <row r="38" spans="1:17" ht="15" x14ac:dyDescent="0.2">
      <c r="A38" s="78" t="s">
        <v>98</v>
      </c>
      <c r="B38" s="74"/>
      <c r="C38" s="74"/>
      <c r="D38" s="74"/>
      <c r="E38" s="74"/>
      <c r="F38" s="74"/>
      <c r="G38" s="74"/>
      <c r="H38" s="74"/>
      <c r="I38" s="74"/>
      <c r="J38" s="43">
        <f>ROUND(J36*J37,0)</f>
        <v>0</v>
      </c>
      <c r="K38" s="37"/>
      <c r="L38" s="37"/>
      <c r="M38" s="37"/>
      <c r="N38" s="37"/>
      <c r="O38" s="37"/>
      <c r="P38" s="37"/>
      <c r="Q38" s="37"/>
    </row>
    <row r="39" spans="1:17" ht="16.899999999999999" customHeight="1" x14ac:dyDescent="0.2">
      <c r="A39" s="73" t="s">
        <v>97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</row>
    <row r="40" spans="1:17" s="50" customFormat="1" ht="19.899999999999999" customHeight="1" x14ac:dyDescent="0.25">
      <c r="A40" s="75" t="s">
        <v>43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7"/>
    </row>
    <row r="41" spans="1:17" ht="97.15" customHeight="1" x14ac:dyDescent="0.2">
      <c r="A41" s="33" t="s">
        <v>44</v>
      </c>
      <c r="B41" s="39" t="s">
        <v>69</v>
      </c>
      <c r="C41" s="34" t="s">
        <v>78</v>
      </c>
      <c r="D41" s="35" t="s">
        <v>45</v>
      </c>
      <c r="E41" s="36">
        <v>1</v>
      </c>
      <c r="F41" s="44">
        <v>0</v>
      </c>
      <c r="G41" s="37"/>
      <c r="H41" s="37"/>
      <c r="I41" s="37"/>
      <c r="J41" s="40">
        <f>ROUND(E41*F41,0)</f>
        <v>0</v>
      </c>
      <c r="K41" s="37"/>
      <c r="L41" s="37"/>
      <c r="M41" s="37"/>
      <c r="N41" s="37"/>
      <c r="O41" s="37"/>
      <c r="P41" s="37"/>
      <c r="Q41" s="37"/>
    </row>
    <row r="42" spans="1:17" ht="82.9" customHeight="1" x14ac:dyDescent="0.2">
      <c r="A42" s="33" t="s">
        <v>46</v>
      </c>
      <c r="B42" s="39" t="s">
        <v>69</v>
      </c>
      <c r="C42" s="34" t="s">
        <v>79</v>
      </c>
      <c r="D42" s="35" t="s">
        <v>45</v>
      </c>
      <c r="E42" s="36">
        <v>1</v>
      </c>
      <c r="F42" s="44">
        <v>0</v>
      </c>
      <c r="G42" s="37"/>
      <c r="H42" s="37"/>
      <c r="I42" s="37"/>
      <c r="J42" s="40">
        <f t="shared" ref="J42:J44" si="1">ROUND(E42*F42,0)</f>
        <v>0</v>
      </c>
      <c r="K42" s="37"/>
      <c r="L42" s="37"/>
      <c r="M42" s="37"/>
      <c r="N42" s="37"/>
      <c r="O42" s="37"/>
      <c r="P42" s="37"/>
      <c r="Q42" s="37"/>
    </row>
    <row r="43" spans="1:17" ht="36" x14ac:dyDescent="0.2">
      <c r="A43" s="33" t="s">
        <v>47</v>
      </c>
      <c r="B43" s="39" t="s">
        <v>69</v>
      </c>
      <c r="C43" s="34" t="s">
        <v>80</v>
      </c>
      <c r="D43" s="35" t="s">
        <v>45</v>
      </c>
      <c r="E43" s="36">
        <v>1</v>
      </c>
      <c r="F43" s="44">
        <v>0</v>
      </c>
      <c r="G43" s="37"/>
      <c r="H43" s="37"/>
      <c r="I43" s="37"/>
      <c r="J43" s="40">
        <f t="shared" si="1"/>
        <v>0</v>
      </c>
      <c r="K43" s="37"/>
      <c r="L43" s="37"/>
      <c r="M43" s="37"/>
      <c r="N43" s="37"/>
      <c r="O43" s="37"/>
      <c r="P43" s="37"/>
      <c r="Q43" s="37"/>
    </row>
    <row r="44" spans="1:17" ht="31.15" customHeight="1" x14ac:dyDescent="0.2">
      <c r="A44" s="33" t="s">
        <v>48</v>
      </c>
      <c r="B44" s="39" t="s">
        <v>69</v>
      </c>
      <c r="C44" s="34" t="s">
        <v>81</v>
      </c>
      <c r="D44" s="35" t="s">
        <v>45</v>
      </c>
      <c r="E44" s="36">
        <v>1</v>
      </c>
      <c r="F44" s="44">
        <v>0</v>
      </c>
      <c r="G44" s="37"/>
      <c r="H44" s="37"/>
      <c r="I44" s="37"/>
      <c r="J44" s="40">
        <f t="shared" si="1"/>
        <v>0</v>
      </c>
      <c r="K44" s="37"/>
      <c r="L44" s="37"/>
      <c r="M44" s="37"/>
      <c r="N44" s="37"/>
      <c r="O44" s="37"/>
      <c r="P44" s="37"/>
      <c r="Q44" s="37"/>
    </row>
    <row r="45" spans="1:17" s="50" customFormat="1" ht="19.899999999999999" customHeight="1" x14ac:dyDescent="0.25">
      <c r="A45" s="75" t="s">
        <v>49</v>
      </c>
      <c r="B45" s="76"/>
      <c r="C45" s="76"/>
      <c r="D45" s="77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</row>
    <row r="46" spans="1:17" ht="24" x14ac:dyDescent="0.2">
      <c r="A46" s="33" t="s">
        <v>50</v>
      </c>
      <c r="B46" s="39" t="s">
        <v>69</v>
      </c>
      <c r="C46" s="34" t="s">
        <v>82</v>
      </c>
      <c r="D46" s="35" t="s">
        <v>45</v>
      </c>
      <c r="E46" s="36">
        <v>1</v>
      </c>
      <c r="F46" s="44">
        <v>0</v>
      </c>
      <c r="G46" s="37"/>
      <c r="H46" s="37"/>
      <c r="I46" s="37"/>
      <c r="J46" s="40">
        <f>ROUND(E46*F46,0)</f>
        <v>0</v>
      </c>
      <c r="K46" s="37"/>
      <c r="L46" s="37"/>
      <c r="M46" s="37"/>
      <c r="N46" s="37"/>
      <c r="O46" s="37"/>
      <c r="P46" s="37"/>
      <c r="Q46" s="37"/>
    </row>
    <row r="47" spans="1:17" ht="109.15" customHeight="1" x14ac:dyDescent="0.2">
      <c r="A47" s="33" t="s">
        <v>51</v>
      </c>
      <c r="B47" s="39" t="s">
        <v>69</v>
      </c>
      <c r="C47" s="34" t="s">
        <v>83</v>
      </c>
      <c r="D47" s="35" t="s">
        <v>45</v>
      </c>
      <c r="E47" s="36">
        <v>1</v>
      </c>
      <c r="F47" s="44">
        <v>0</v>
      </c>
      <c r="G47" s="37"/>
      <c r="H47" s="37"/>
      <c r="I47" s="37"/>
      <c r="J47" s="40">
        <f t="shared" ref="J47:J50" si="2">ROUND(E47*F47,0)</f>
        <v>0</v>
      </c>
      <c r="K47" s="37"/>
      <c r="L47" s="37"/>
      <c r="M47" s="37"/>
      <c r="N47" s="37"/>
      <c r="O47" s="37"/>
      <c r="P47" s="37"/>
      <c r="Q47" s="37"/>
    </row>
    <row r="48" spans="1:17" ht="27.6" customHeight="1" x14ac:dyDescent="0.2">
      <c r="A48" s="33" t="s">
        <v>52</v>
      </c>
      <c r="B48" s="39" t="s">
        <v>69</v>
      </c>
      <c r="C48" s="34" t="s">
        <v>93</v>
      </c>
      <c r="D48" s="35" t="s">
        <v>45</v>
      </c>
      <c r="E48" s="36">
        <v>1</v>
      </c>
      <c r="F48" s="44">
        <v>0</v>
      </c>
      <c r="G48" s="37"/>
      <c r="H48" s="37"/>
      <c r="I48" s="37"/>
      <c r="J48" s="40">
        <f t="shared" si="2"/>
        <v>0</v>
      </c>
      <c r="K48" s="37"/>
      <c r="L48" s="37"/>
      <c r="M48" s="37"/>
      <c r="N48" s="37"/>
      <c r="O48" s="37"/>
      <c r="P48" s="37"/>
      <c r="Q48" s="37"/>
    </row>
    <row r="49" spans="1:17" ht="39.6" customHeight="1" x14ac:dyDescent="0.2">
      <c r="A49" s="33" t="s">
        <v>53</v>
      </c>
      <c r="B49" s="39" t="s">
        <v>69</v>
      </c>
      <c r="C49" s="34" t="s">
        <v>91</v>
      </c>
      <c r="D49" s="35" t="s">
        <v>45</v>
      </c>
      <c r="E49" s="36">
        <v>1</v>
      </c>
      <c r="F49" s="44">
        <v>0</v>
      </c>
      <c r="G49" s="37"/>
      <c r="H49" s="37"/>
      <c r="I49" s="37"/>
      <c r="J49" s="40">
        <f t="shared" si="2"/>
        <v>0</v>
      </c>
      <c r="K49" s="37"/>
      <c r="L49" s="37"/>
      <c r="M49" s="37"/>
      <c r="N49" s="37"/>
      <c r="O49" s="37"/>
      <c r="P49" s="37"/>
      <c r="Q49" s="37"/>
    </row>
    <row r="50" spans="1:17" ht="64.900000000000006" customHeight="1" x14ac:dyDescent="0.2">
      <c r="A50" s="33" t="s">
        <v>54</v>
      </c>
      <c r="B50" s="39" t="s">
        <v>69</v>
      </c>
      <c r="C50" s="34" t="s">
        <v>84</v>
      </c>
      <c r="D50" s="35" t="s">
        <v>45</v>
      </c>
      <c r="E50" s="36">
        <v>1</v>
      </c>
      <c r="F50" s="44">
        <v>0</v>
      </c>
      <c r="G50" s="37"/>
      <c r="H50" s="37"/>
      <c r="I50" s="37"/>
      <c r="J50" s="40">
        <f t="shared" si="2"/>
        <v>0</v>
      </c>
      <c r="K50" s="37"/>
      <c r="L50" s="37"/>
      <c r="M50" s="37"/>
      <c r="N50" s="37"/>
      <c r="O50" s="37"/>
      <c r="P50" s="37"/>
      <c r="Q50" s="37"/>
    </row>
    <row r="51" spans="1:17" ht="19.899999999999999" customHeight="1" x14ac:dyDescent="0.2">
      <c r="A51" s="75" t="s">
        <v>55</v>
      </c>
      <c r="B51" s="76"/>
      <c r="C51" s="76"/>
      <c r="D51" s="7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1:17" ht="180" x14ac:dyDescent="0.2">
      <c r="A52" s="33" t="s">
        <v>56</v>
      </c>
      <c r="B52" s="39" t="s">
        <v>69</v>
      </c>
      <c r="C52" s="34" t="s">
        <v>85</v>
      </c>
      <c r="D52" s="35" t="s">
        <v>45</v>
      </c>
      <c r="E52" s="36">
        <v>1</v>
      </c>
      <c r="F52" s="44">
        <v>0</v>
      </c>
      <c r="G52" s="37"/>
      <c r="H52" s="37"/>
      <c r="I52" s="37"/>
      <c r="J52" s="40">
        <f>ROUND(E52*F52,0)</f>
        <v>0</v>
      </c>
      <c r="K52" s="37"/>
      <c r="L52" s="37"/>
      <c r="M52" s="37"/>
      <c r="N52" s="37"/>
      <c r="O52" s="37"/>
      <c r="P52" s="37"/>
      <c r="Q52" s="37"/>
    </row>
    <row r="53" spans="1:17" ht="36" x14ac:dyDescent="0.2">
      <c r="A53" s="33" t="s">
        <v>57</v>
      </c>
      <c r="B53" s="39" t="s">
        <v>69</v>
      </c>
      <c r="C53" s="34" t="s">
        <v>86</v>
      </c>
      <c r="D53" s="35" t="s">
        <v>45</v>
      </c>
      <c r="E53" s="36">
        <v>1</v>
      </c>
      <c r="F53" s="44">
        <v>0</v>
      </c>
      <c r="G53" s="37"/>
      <c r="H53" s="37"/>
      <c r="I53" s="37"/>
      <c r="J53" s="40">
        <f t="shared" ref="J53:J55" si="3">ROUND(E53*F53,0)</f>
        <v>0</v>
      </c>
      <c r="K53" s="37"/>
      <c r="L53" s="37"/>
      <c r="M53" s="37"/>
      <c r="N53" s="37"/>
      <c r="O53" s="37"/>
      <c r="P53" s="37"/>
      <c r="Q53" s="37"/>
    </row>
    <row r="54" spans="1:17" ht="76.150000000000006" customHeight="1" x14ac:dyDescent="0.2">
      <c r="A54" s="33" t="s">
        <v>58</v>
      </c>
      <c r="B54" s="39" t="s">
        <v>69</v>
      </c>
      <c r="C54" s="34" t="s">
        <v>87</v>
      </c>
      <c r="D54" s="35" t="s">
        <v>45</v>
      </c>
      <c r="E54" s="36">
        <v>1</v>
      </c>
      <c r="F54" s="44">
        <v>0</v>
      </c>
      <c r="G54" s="37"/>
      <c r="H54" s="37"/>
      <c r="I54" s="37"/>
      <c r="J54" s="40">
        <f t="shared" si="3"/>
        <v>0</v>
      </c>
      <c r="K54" s="37"/>
      <c r="L54" s="37"/>
      <c r="M54" s="37"/>
      <c r="N54" s="37"/>
      <c r="O54" s="37"/>
      <c r="P54" s="37"/>
      <c r="Q54" s="37"/>
    </row>
    <row r="55" spans="1:17" ht="40.9" customHeight="1" x14ac:dyDescent="0.2">
      <c r="A55" s="33" t="s">
        <v>59</v>
      </c>
      <c r="B55" s="39" t="s">
        <v>69</v>
      </c>
      <c r="C55" s="34" t="s">
        <v>88</v>
      </c>
      <c r="D55" s="35" t="s">
        <v>45</v>
      </c>
      <c r="E55" s="36">
        <v>1</v>
      </c>
      <c r="F55" s="44">
        <v>0</v>
      </c>
      <c r="G55" s="37"/>
      <c r="H55" s="37"/>
      <c r="I55" s="37"/>
      <c r="J55" s="40">
        <f t="shared" si="3"/>
        <v>0</v>
      </c>
      <c r="K55" s="37"/>
      <c r="L55" s="37"/>
      <c r="M55" s="37"/>
      <c r="N55" s="37"/>
      <c r="O55" s="37"/>
      <c r="P55" s="37"/>
      <c r="Q55" s="37"/>
    </row>
    <row r="56" spans="1:17" ht="19.899999999999999" customHeight="1" x14ac:dyDescent="0.2">
      <c r="A56" s="75" t="s">
        <v>60</v>
      </c>
      <c r="B56" s="76"/>
      <c r="C56" s="76"/>
      <c r="D56" s="76"/>
      <c r="E56" s="76"/>
      <c r="F56" s="7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1:17" ht="27.6" customHeight="1" x14ac:dyDescent="0.2">
      <c r="A57" s="33" t="s">
        <v>61</v>
      </c>
      <c r="B57" s="39" t="s">
        <v>69</v>
      </c>
      <c r="C57" s="34" t="s">
        <v>89</v>
      </c>
      <c r="D57" s="35" t="s">
        <v>45</v>
      </c>
      <c r="E57" s="36">
        <v>1</v>
      </c>
      <c r="F57" s="44">
        <v>0</v>
      </c>
      <c r="G57" s="37"/>
      <c r="H57" s="37"/>
      <c r="I57" s="37"/>
      <c r="J57" s="40">
        <f>ROUND(E57*F57,0)</f>
        <v>0</v>
      </c>
      <c r="K57" s="37"/>
      <c r="L57" s="37"/>
      <c r="M57" s="37"/>
      <c r="N57" s="37"/>
      <c r="O57" s="37"/>
      <c r="P57" s="37"/>
      <c r="Q57" s="37"/>
    </row>
    <row r="58" spans="1:17" ht="15" x14ac:dyDescent="0.2">
      <c r="A58" s="80" t="s">
        <v>41</v>
      </c>
      <c r="B58" s="74"/>
      <c r="C58" s="74"/>
      <c r="D58" s="74"/>
      <c r="E58" s="74"/>
      <c r="F58" s="74"/>
      <c r="G58" s="74"/>
      <c r="H58" s="74"/>
      <c r="I58" s="74"/>
      <c r="J58" s="41">
        <f>SUM(J41:J57)</f>
        <v>0</v>
      </c>
      <c r="K58" s="37"/>
      <c r="L58" s="37"/>
      <c r="M58" s="37"/>
      <c r="N58" s="37"/>
      <c r="O58" s="37"/>
      <c r="P58" s="37"/>
      <c r="Q58" s="37"/>
    </row>
    <row r="59" spans="1:17" ht="15" x14ac:dyDescent="0.2">
      <c r="A59" s="78" t="s">
        <v>100</v>
      </c>
      <c r="B59" s="74"/>
      <c r="C59" s="74"/>
      <c r="D59" s="74"/>
      <c r="E59" s="74"/>
      <c r="F59" s="74"/>
      <c r="G59" s="74"/>
      <c r="H59" s="74"/>
      <c r="I59" s="74"/>
      <c r="J59" s="42">
        <f>J58</f>
        <v>0</v>
      </c>
      <c r="K59" s="37"/>
      <c r="L59" s="37"/>
      <c r="M59" s="37"/>
      <c r="N59" s="37"/>
      <c r="O59" s="37"/>
      <c r="P59" s="37"/>
      <c r="Q59" s="37"/>
    </row>
    <row r="60" spans="1:17" ht="14.45" customHeight="1" x14ac:dyDescent="0.2">
      <c r="A60" s="75" t="s">
        <v>90</v>
      </c>
      <c r="B60" s="76"/>
      <c r="C60" s="77"/>
      <c r="D60" s="52"/>
      <c r="E60" s="52"/>
      <c r="F60" s="52"/>
      <c r="G60" s="52"/>
      <c r="H60" s="52"/>
      <c r="I60" s="52"/>
      <c r="J60" s="45"/>
      <c r="K60" s="37"/>
      <c r="L60" s="37"/>
      <c r="M60" s="37"/>
      <c r="N60" s="37"/>
      <c r="O60" s="37"/>
      <c r="P60" s="37"/>
      <c r="Q60" s="37"/>
    </row>
    <row r="61" spans="1:17" ht="15" x14ac:dyDescent="0.2">
      <c r="A61" s="78" t="s">
        <v>101</v>
      </c>
      <c r="B61" s="74"/>
      <c r="C61" s="74"/>
      <c r="D61" s="74"/>
      <c r="E61" s="74"/>
      <c r="F61" s="74"/>
      <c r="G61" s="74"/>
      <c r="H61" s="74"/>
      <c r="I61" s="74"/>
      <c r="J61" s="48">
        <f>ROUND(J59*J60,0)</f>
        <v>0</v>
      </c>
      <c r="K61" s="37"/>
      <c r="L61" s="37"/>
      <c r="M61" s="37"/>
      <c r="N61" s="37"/>
      <c r="O61" s="37"/>
      <c r="P61" s="37"/>
      <c r="Q61" s="37"/>
    </row>
    <row r="62" spans="1:17" ht="15" x14ac:dyDescent="0.2">
      <c r="A62" s="53" t="s">
        <v>62</v>
      </c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</row>
    <row r="63" spans="1:17" ht="15" x14ac:dyDescent="0.2">
      <c r="A63" s="55" t="s">
        <v>42</v>
      </c>
      <c r="B63" s="56"/>
      <c r="C63" s="56"/>
      <c r="D63" s="56"/>
      <c r="E63" s="56"/>
      <c r="F63" s="56"/>
      <c r="G63" s="56"/>
      <c r="H63" s="56"/>
      <c r="I63" s="56"/>
      <c r="J63" s="49">
        <f>J61+J38</f>
        <v>0</v>
      </c>
      <c r="K63" s="37"/>
      <c r="L63" s="37"/>
      <c r="M63" s="37"/>
      <c r="N63" s="37"/>
      <c r="O63" s="37"/>
      <c r="P63" s="37"/>
      <c r="Q63" s="37"/>
    </row>
    <row r="64" spans="1:17" ht="15" x14ac:dyDescent="0.2">
      <c r="A64" s="55" t="s">
        <v>63</v>
      </c>
      <c r="B64" s="56"/>
      <c r="C64" s="56"/>
      <c r="D64" s="56"/>
      <c r="E64" s="56"/>
      <c r="F64" s="56"/>
      <c r="G64" s="56"/>
      <c r="H64" s="56"/>
      <c r="I64" s="56"/>
      <c r="J64" s="49">
        <f>J63*0.2</f>
        <v>0</v>
      </c>
      <c r="K64" s="37"/>
      <c r="L64" s="37"/>
      <c r="M64" s="37"/>
      <c r="N64" s="37"/>
      <c r="O64" s="37"/>
      <c r="P64" s="37"/>
      <c r="Q64" s="37"/>
    </row>
    <row r="65" spans="1:17" ht="15" x14ac:dyDescent="0.2">
      <c r="A65" s="60" t="s">
        <v>64</v>
      </c>
      <c r="B65" s="56"/>
      <c r="C65" s="56"/>
      <c r="D65" s="56"/>
      <c r="E65" s="56"/>
      <c r="F65" s="56"/>
      <c r="G65" s="56"/>
      <c r="H65" s="56"/>
      <c r="I65" s="56"/>
      <c r="J65" s="43">
        <f>J63+J64</f>
        <v>0</v>
      </c>
      <c r="K65" s="37"/>
      <c r="L65" s="37"/>
      <c r="M65" s="37"/>
      <c r="N65" s="37"/>
      <c r="O65" s="37"/>
      <c r="P65" s="37"/>
      <c r="Q65" s="37"/>
    </row>
    <row r="67" spans="1:17" ht="15" x14ac:dyDescent="0.2">
      <c r="A67" s="59" t="s">
        <v>66</v>
      </c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</row>
    <row r="68" spans="1:17" ht="15" x14ac:dyDescent="0.2">
      <c r="A68" s="57" t="s">
        <v>65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</row>
    <row r="69" spans="1:17" ht="15" x14ac:dyDescent="0.2">
      <c r="A69" s="59" t="s">
        <v>67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</row>
    <row r="70" spans="1:17" ht="15" x14ac:dyDescent="0.2">
      <c r="A70" s="57" t="s">
        <v>65</v>
      </c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</row>
  </sheetData>
  <mergeCells count="42">
    <mergeCell ref="A51:D51"/>
    <mergeCell ref="A45:D45"/>
    <mergeCell ref="A58:I58"/>
    <mergeCell ref="A59:I59"/>
    <mergeCell ref="A61:I61"/>
    <mergeCell ref="A60:C60"/>
    <mergeCell ref="A56:F56"/>
    <mergeCell ref="C20:C22"/>
    <mergeCell ref="D20:D22"/>
    <mergeCell ref="E20:E22"/>
    <mergeCell ref="A39:Q39"/>
    <mergeCell ref="A40:Q40"/>
    <mergeCell ref="A24:Q24"/>
    <mergeCell ref="A25:Q25"/>
    <mergeCell ref="A35:I35"/>
    <mergeCell ref="A36:I36"/>
    <mergeCell ref="A38:I38"/>
    <mergeCell ref="A37:C37"/>
    <mergeCell ref="A6:Q6"/>
    <mergeCell ref="D15:Q15"/>
    <mergeCell ref="J16:K16"/>
    <mergeCell ref="D12:O12"/>
    <mergeCell ref="N20:N22"/>
    <mergeCell ref="O20:O22"/>
    <mergeCell ref="P20:P22"/>
    <mergeCell ref="Q20:Q22"/>
    <mergeCell ref="F21:F22"/>
    <mergeCell ref="G21:I21"/>
    <mergeCell ref="J21:J22"/>
    <mergeCell ref="K21:M21"/>
    <mergeCell ref="F20:I20"/>
    <mergeCell ref="J20:M20"/>
    <mergeCell ref="A20:A22"/>
    <mergeCell ref="B20:B22"/>
    <mergeCell ref="A62:Q62"/>
    <mergeCell ref="A63:I63"/>
    <mergeCell ref="A68:Q68"/>
    <mergeCell ref="A69:Q69"/>
    <mergeCell ref="A70:Q70"/>
    <mergeCell ref="A67:Q67"/>
    <mergeCell ref="A64:I64"/>
    <mergeCell ref="A65:I65"/>
  </mergeCells>
  <pageMargins left="0.23622047244094491" right="0" top="0.39370078740157483" bottom="0.39370078740157483" header="0.19685039370078741" footer="0.19685039370078741"/>
  <pageSetup paperSize="9" scale="90" fitToHeight="0" orientation="landscape" r:id="rId1"/>
  <headerFooter alignWithMargins="0">
    <oddHeader>&amp;LГРАНД-Смета 2021&amp;C11.02.2021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Zenin_MV</cp:lastModifiedBy>
  <cp:lastPrinted>2018-11-22T12:56:26Z</cp:lastPrinted>
  <dcterms:created xsi:type="dcterms:W3CDTF">2012-09-25T04:33:48Z</dcterms:created>
  <dcterms:modified xsi:type="dcterms:W3CDTF">2021-02-18T10:39:02Z</dcterms:modified>
</cp:coreProperties>
</file>