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azprom-neft.local\dfs\Газпром нефть\Департаменты\Департамент реконструкции НБХ\14_УЦ\Шевченко\Арена\НЛС\"/>
    </mc:Choice>
  </mc:AlternateContent>
  <bookViews>
    <workbookView xWindow="0" yWindow="0" windowWidth="28800" windowHeight="12600"/>
  </bookViews>
  <sheets>
    <sheet name="Шаблон 3-п" sheetId="1" r:id="rId1"/>
    <sheet name="Росстат 2021" sheetId="4" r:id="rId2"/>
    <sheet name="ЗП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n">#REF!</definedName>
    <definedName name="____A65560">[1]График!#REF!</definedName>
    <definedName name="____E65560">[1]График!#REF!</definedName>
    <definedName name="___A65560">[1]График!#REF!</definedName>
    <definedName name="___E65560">[1]График!#REF!</definedName>
    <definedName name="__A65560">[2]График!#REF!</definedName>
    <definedName name="__E65560">[2]График!#REF!</definedName>
    <definedName name="_A65560">[1]График!#REF!</definedName>
    <definedName name="_E65560">[1]График!#REF!</definedName>
    <definedName name="_FilterDatabase1" localSheetId="0" hidden="1">[3]Лист3!#REF!</definedName>
    <definedName name="_FilterDatabase1" hidden="1">[3]Лист3!#REF!</definedName>
    <definedName name="_Toc469915943" localSheetId="2">ЗП!$B$19</definedName>
    <definedName name="_Toc469915944" localSheetId="2">ЗП!$B$20</definedName>
    <definedName name="_Toc469915946" localSheetId="2">ЗП!$B$21</definedName>
    <definedName name="_Toc469915947" localSheetId="2">ЗП!$B$22</definedName>
    <definedName name="_Toc469915948" localSheetId="2">ЗП!$B$23</definedName>
    <definedName name="_Toc469915949" localSheetId="2">ЗП!$B$24</definedName>
    <definedName name="_xlnm._FilterDatabase" localSheetId="0" hidden="1">#REF!</definedName>
    <definedName name="_xlnm._FilterDatabase" hidden="1">#REF!</definedName>
    <definedName name="CnfName">[4]Лист1!#REF!</definedName>
    <definedName name="ConfName">[4]Лист1!#REF!</definedName>
    <definedName name="DateColJournal">#REF!</definedName>
    <definedName name="dck">[5]топография!#REF!</definedName>
    <definedName name="DM">#REF!</definedName>
    <definedName name="EILName">[4]Лист1!#REF!</definedName>
    <definedName name="Excel_BuiltIn_Print_Area_1_1">#REF!</definedName>
    <definedName name="hPriceRange">[4]Лист1!#REF!</definedName>
    <definedName name="idPriceColumn">[4]Лист1!#REF!</definedName>
    <definedName name="infl">[6]ПДР!#REF!</definedName>
    <definedName name="Itog">#REF!</definedName>
    <definedName name="kp">[6]ПДР!#REF!</definedName>
    <definedName name="lf" localSheetId="0" hidden="1">[3]Лист3!#REF!</definedName>
    <definedName name="lf" hidden="1">[3]Лист3!#REF!</definedName>
    <definedName name="NumColJournal">#REF!</definedName>
    <definedName name="OELName">[4]Лист1!#REF!</definedName>
    <definedName name="OPLName">[4]Лист1!#REF!</definedName>
    <definedName name="p">[4]Лист1!#REF!</definedName>
    <definedName name="PriceRange">[4]Лист1!#REF!</definedName>
    <definedName name="propis">#REF!</definedName>
    <definedName name="ru" localSheetId="0">#REF!</definedName>
    <definedName name="ru">#REF!</definedName>
    <definedName name="SM_STO">[7]топография!#REF!</definedName>
    <definedName name="SM_STO___0">[8]топография!#REF!</definedName>
    <definedName name="SM_STO___1">'[9]13.1'!#REF!</definedName>
    <definedName name="SM_STO___3">#REF!</definedName>
    <definedName name="SM_STO1">#REF!</definedName>
    <definedName name="SM_STO2">#REF!</definedName>
    <definedName name="SM_STO3">#REF!</definedName>
    <definedName name="SUM_">#REF!</definedName>
    <definedName name="SUM_1">#REF!</definedName>
    <definedName name="SUM_3">#REF!</definedName>
    <definedName name="USA">[10]Шкаф!#REF!</definedName>
    <definedName name="ZAK1">#REF!</definedName>
    <definedName name="ZAK1___0">#REF!</definedName>
    <definedName name="ZAK2">#REF!</definedName>
    <definedName name="а1" localSheetId="0">#REF!</definedName>
    <definedName name="а1">#REF!</definedName>
    <definedName name="А2">#REF!</definedName>
    <definedName name="А34">#REF!</definedName>
    <definedName name="а36">#REF!</definedName>
    <definedName name="абл" localSheetId="0" hidden="1">[3]Лист3!#REF!</definedName>
    <definedName name="абл" hidden="1">[3]Лист3!#REF!</definedName>
    <definedName name="_xlnm.Database">#REF!</definedName>
    <definedName name="Всего_по_смете">#REF!</definedName>
    <definedName name="Вспомогательные_работы">#REF!</definedName>
    <definedName name="ВТ">#REF!</definedName>
    <definedName name="Вычислительная_техника">[10]Коэфф1.!#REF!</definedName>
    <definedName name="геодезия">#REF!</definedName>
    <definedName name="геология">#REF!</definedName>
    <definedName name="геофизика">#REF!</definedName>
    <definedName name="Гидр">[11]топография!#REF!</definedName>
    <definedName name="Гидрол">[12]топо!$IU$3</definedName>
    <definedName name="ГИП">#REF!</definedName>
    <definedName name="год_мес">[13]служ!$B$1:$B$60</definedName>
    <definedName name="Дефлятор">#REF!</definedName>
    <definedName name="Диск">#REF!</definedName>
    <definedName name="Длинна_границы">#REF!</definedName>
    <definedName name="Длинна_трассы">'[14]Данные для расчёта сметы'!$J$42</definedName>
    <definedName name="Доп._оборудование">[10]Коэфф1.!#REF!</definedName>
    <definedName name="Доп_оборуд">#REF!</definedName>
    <definedName name="Дорога">[10]Шкаф!#REF!</definedName>
    <definedName name="ДСК">[15]топография!#REF!</definedName>
    <definedName name="дск1">[15]топография!#REF!</definedName>
    <definedName name="Зависимые">#REF!</definedName>
    <definedName name="Заказчик">#REF!</definedName>
    <definedName name="ЗИП_Всего">'[10]Прайс лист'!#REF!</definedName>
    <definedName name="Итого_по_разделу_V">#REF!</definedName>
    <definedName name="Итого_по_смете">#REF!</definedName>
    <definedName name="йййй">#REF!</definedName>
    <definedName name="Кабели">[10]Коэфф1.!#REF!</definedName>
    <definedName name="Камеральных">#REF!</definedName>
    <definedName name="Категория_сложности">#REF!</definedName>
    <definedName name="Количество_землепользователей">#REF!</definedName>
    <definedName name="Количество_контуров">'[14]Данные для расчёта сметы'!#REF!</definedName>
    <definedName name="Количество_культур">'[14]Данные для расчёта сметы'!#REF!</definedName>
    <definedName name="Количество_планшетов">'[14]Данные для расчёта сметы'!#REF!</definedName>
    <definedName name="Количество_предприятий">'[14]Данные для расчёта сметы'!#REF!</definedName>
    <definedName name="Количество_согласований">#REF!</definedName>
    <definedName name="Количество_точек">#REF!</definedName>
    <definedName name="Количестов_точек">#REF!</definedName>
    <definedName name="ком.">#REF!</definedName>
    <definedName name="Командировочные_расходы">#REF!</definedName>
    <definedName name="Контроллер">[10]Коэфф1.!#REF!</definedName>
    <definedName name="Коэфициент">#REF!</definedName>
    <definedName name="Коэффициент">#REF!</definedName>
    <definedName name="Курс">[10]Коэфф1.!$E$23</definedName>
    <definedName name="Курс_доллара_США">#REF!</definedName>
    <definedName name="лаборатория">#REF!</definedName>
    <definedName name="лдл">'[16]Данные для расчёта сметы'!#REF!</definedName>
    <definedName name="Монтаж">#REF!</definedName>
    <definedName name="Название_проекта">#REF!</definedName>
    <definedName name="НДС">#REF!</definedName>
    <definedName name="Номер_договора">#REF!</definedName>
    <definedName name="о" localSheetId="0">#REF!</definedName>
    <definedName name="о">#REF!</definedName>
    <definedName name="_xlnm.Print_Area" localSheetId="2">ЗП!$A$1:$C$24</definedName>
    <definedName name="_xlnm.Print_Area" localSheetId="0">'Шаблон 3-п'!$A$1:$G$38</definedName>
    <definedName name="Область_печати_ИМ___3">#REF!</definedName>
    <definedName name="Объемы" localSheetId="0" hidden="1">[3]Лист3!#REF!</definedName>
    <definedName name="Объемы" hidden="1">[3]Лист3!#REF!</definedName>
    <definedName name="отч.июнь" localSheetId="0" hidden="1">#REF!</definedName>
    <definedName name="отч.июнь" hidden="1">#REF!</definedName>
    <definedName name="пионер" localSheetId="0">#REF!</definedName>
    <definedName name="пионер">#REF!</definedName>
    <definedName name="Площадь">#REF!</definedName>
    <definedName name="Площадь_нелинейных_объектов">#REF!</definedName>
    <definedName name="Площадь_планшетов">'[14]Данные для расчёта сметы'!#REF!</definedName>
    <definedName name="Покупное_ПО">#REF!</definedName>
    <definedName name="Покупные">#REF!</definedName>
    <definedName name="Покупные_изделия">#REF!</definedName>
    <definedName name="Полевые">#REF!</definedName>
    <definedName name="Прикладное_ПО">#REF!</definedName>
    <definedName name="пробная">#REF!</definedName>
    <definedName name="проверка" localSheetId="0" hidden="1">[3]Лист3!#REF!</definedName>
    <definedName name="проверка" hidden="1">[3]Лист3!#REF!</definedName>
    <definedName name="прочие">#REF!</definedName>
    <definedName name="Прочие_работы">#REF!</definedName>
    <definedName name="прпр">[10]Коэфф1.!#REF!</definedName>
    <definedName name="пять">'[17]Данные для расчёта сметы'!#REF!</definedName>
    <definedName name="Разработка">#REF!</definedName>
    <definedName name="Разработка_">#REF!</definedName>
    <definedName name="расшифровка" localSheetId="0" hidden="1">[3]Лист2!#REF!</definedName>
    <definedName name="расшифровка" hidden="1">[3]Лист2!#REF!</definedName>
    <definedName name="реализация" localSheetId="0" hidden="1">[3]Лист3!#REF!</definedName>
    <definedName name="реализация" hidden="1">[3]Лист3!#REF!</definedName>
    <definedName name="Руководитель">#REF!</definedName>
    <definedName name="сва">#REF!</definedName>
    <definedName name="Сервис">#REF!</definedName>
    <definedName name="Сервис_Всего">'[10]Прайс лист'!#REF!</definedName>
    <definedName name="Сервисное_оборудование">[10]Коэфф1.!#REF!</definedName>
    <definedName name="сип" localSheetId="0">#REF!</definedName>
    <definedName name="сип">#REF!</definedName>
    <definedName name="СМ8.1">[18]см8!#REF!</definedName>
    <definedName name="смета" localSheetId="0">'[19]Список (2)'!$C$59:$C$496</definedName>
    <definedName name="смета">'[19]Список (2)'!$C$59:$C$496</definedName>
    <definedName name="смт" localSheetId="0" hidden="1">#REF!</definedName>
    <definedName name="смт" hidden="1">#REF!</definedName>
    <definedName name="СНП" localSheetId="0" hidden="1">[3]Лист3!#REF!</definedName>
    <definedName name="СНП" hidden="1">[3]Лист3!#REF!</definedName>
    <definedName name="Согласование">#REF!</definedName>
    <definedName name="Составитель">#REF!</definedName>
    <definedName name="СП1">[4]Обновление!#REF!</definedName>
    <definedName name="список" localSheetId="0">'[19]Список (2)'!$B$1:$B$43</definedName>
    <definedName name="список">'[19]Список (2)'!$B$1:$B$43</definedName>
    <definedName name="сср" localSheetId="0">#REF!</definedName>
    <definedName name="сср">#REF!</definedName>
    <definedName name="Строительная_полоса">#REF!</definedName>
    <definedName name="ТЭП" localSheetId="0" hidden="1">#REF!</definedName>
    <definedName name="ТЭП" hidden="1">#REF!</definedName>
    <definedName name="Участок">#REF!</definedName>
    <definedName name="ф1">#REF!</definedName>
    <definedName name="фильтр" localSheetId="0" hidden="1">[3]Лист3!#REF!</definedName>
    <definedName name="фильтр" hidden="1">[3]Лист3!#REF!</definedName>
    <definedName name="Шкафы_ТМ">#REF!</definedName>
    <definedName name="ЭлеСи">[20]Коэфф1.!$E$7</definedName>
    <definedName name="ЭЛСИ_Т">#REF!</definedName>
    <definedName name="январь" localSheetId="0" hidden="1">#REF!</definedName>
    <definedName name="январь" hidden="1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A29" i="1" l="1"/>
  <c r="A30" i="1" s="1"/>
  <c r="A31" i="1" s="1"/>
  <c r="A32" i="1" s="1"/>
  <c r="F10" i="1" l="1"/>
  <c r="D10" i="3"/>
  <c r="D8" i="3"/>
  <c r="D7" i="3"/>
  <c r="D4" i="3"/>
  <c r="H98" i="4"/>
  <c r="D9" i="3"/>
  <c r="A13" i="1" l="1"/>
  <c r="A16" i="1" s="1"/>
  <c r="B8" i="1"/>
  <c r="C8" i="1" s="1"/>
  <c r="D8" i="1" s="1"/>
  <c r="E8" i="1" s="1"/>
  <c r="F8" i="1" s="1"/>
  <c r="G8" i="1" s="1"/>
  <c r="F15" i="1" l="1"/>
  <c r="G15" i="1" s="1"/>
  <c r="F12" i="1"/>
  <c r="G12" i="1" s="1"/>
  <c r="D12" i="3"/>
  <c r="F14" i="1" l="1"/>
  <c r="G14" i="1" s="1"/>
  <c r="F11" i="1"/>
  <c r="G11" i="1" s="1"/>
  <c r="F13" i="1"/>
  <c r="G13" i="1" s="1"/>
  <c r="G10" i="1"/>
  <c r="A19" i="3"/>
  <c r="A20" i="3" s="1"/>
  <c r="A21" i="3" s="1"/>
  <c r="G16" i="1" l="1"/>
  <c r="G17" i="1" s="1"/>
  <c r="D5" i="3"/>
  <c r="D11" i="3"/>
  <c r="D15" i="3"/>
  <c r="D14" i="3"/>
  <c r="D13" i="3"/>
  <c r="D6" i="3"/>
  <c r="G19" i="1" l="1"/>
  <c r="G20" i="1" s="1"/>
  <c r="G21" i="1" s="1"/>
  <c r="G23" i="1" s="1"/>
  <c r="G24" i="1" s="1"/>
</calcChain>
</file>

<file path=xl/sharedStrings.xml><?xml version="1.0" encoding="utf-8"?>
<sst xmlns="http://schemas.openxmlformats.org/spreadsheetml/2006/main" count="295" uniqueCount="284">
  <si>
    <t>МП</t>
  </si>
  <si>
    <t xml:space="preserve">              (должность – полностью)</t>
  </si>
  <si>
    <t>_______________________                            ____________________
(подпись)                                                    (Ф.И.О.)</t>
  </si>
  <si>
    <t>представитель участника</t>
  </si>
  <si>
    <t xml:space="preserve">Участник процедуры/уполномоченный </t>
  </si>
  <si>
    <t>Примечания:</t>
  </si>
  <si>
    <t>ВСЕГО с НДС</t>
  </si>
  <si>
    <t>НДС 20%</t>
  </si>
  <si>
    <t>ВСЕГО:</t>
  </si>
  <si>
    <t xml:space="preserve">Итого  прямые затраты и накладные расходы </t>
  </si>
  <si>
    <t>Накладные  расходы от  ФОТ</t>
  </si>
  <si>
    <t>Итого  оплата  труда</t>
  </si>
  <si>
    <t>должность</t>
  </si>
  <si>
    <t>кол-во</t>
  </si>
  <si>
    <t>Оплата труда (всего)</t>
  </si>
  <si>
    <t>Средняя оплата  труда за 1 день</t>
  </si>
  <si>
    <t>Количество человеко-дней</t>
  </si>
  <si>
    <t>Исполнители</t>
  </si>
  <si>
    <t>руб.</t>
  </si>
  <si>
    <t>Расчет договорной цены</t>
  </si>
  <si>
    <t>Форма 3П</t>
  </si>
  <si>
    <t>(рублей)</t>
  </si>
  <si>
    <t>Коды ОКВЭД2</t>
  </si>
  <si>
    <t>Всего</t>
  </si>
  <si>
    <t xml:space="preserve">  сельское, лесное хозяйство, охота, рыболовство и рыбоводство</t>
  </si>
  <si>
    <t>A</t>
  </si>
  <si>
    <t xml:space="preserve">           в том числе:</t>
  </si>
  <si>
    <t xml:space="preserve">    растениеводство и животноводство, охота и предоставление соответствующих услуг в этих областях </t>
  </si>
  <si>
    <t>01</t>
  </si>
  <si>
    <t xml:space="preserve">    лесоводство и лесозаготовки</t>
  </si>
  <si>
    <t>02</t>
  </si>
  <si>
    <t xml:space="preserve">    рыболовство и рыбоводство</t>
  </si>
  <si>
    <t>03</t>
  </si>
  <si>
    <t xml:space="preserve">  добыча полезных ископаемых</t>
  </si>
  <si>
    <t>B</t>
  </si>
  <si>
    <t xml:space="preserve">        из нее:</t>
  </si>
  <si>
    <t xml:space="preserve">     добыча угля</t>
  </si>
  <si>
    <t>05</t>
  </si>
  <si>
    <t xml:space="preserve">     добыча сырой нефти и природного газа</t>
  </si>
  <si>
    <t>06</t>
  </si>
  <si>
    <t xml:space="preserve">     добыча металлических руд</t>
  </si>
  <si>
    <t>07</t>
  </si>
  <si>
    <t xml:space="preserve">     добыча прочих полезных ископаемых</t>
  </si>
  <si>
    <t>08</t>
  </si>
  <si>
    <t xml:space="preserve">     предоставление услуг в области добычи полезных ископаемых</t>
  </si>
  <si>
    <t>09</t>
  </si>
  <si>
    <t xml:space="preserve">  обрабатывающие производства</t>
  </si>
  <si>
    <t>C</t>
  </si>
  <si>
    <t xml:space="preserve">      из них:</t>
  </si>
  <si>
    <t xml:space="preserve">    производство пищевых продуктов</t>
  </si>
  <si>
    <t>10</t>
  </si>
  <si>
    <t xml:space="preserve">    производство напитков</t>
  </si>
  <si>
    <t>11</t>
  </si>
  <si>
    <t xml:space="preserve">    производство табачных изделий</t>
  </si>
  <si>
    <t>12</t>
  </si>
  <si>
    <t xml:space="preserve">    производство текстильных изделий</t>
  </si>
  <si>
    <t>13</t>
  </si>
  <si>
    <t xml:space="preserve">    производство одежды</t>
  </si>
  <si>
    <t>14</t>
  </si>
  <si>
    <t xml:space="preserve">    производство кожи и изделий из кожи</t>
  </si>
  <si>
    <t>15</t>
  </si>
  <si>
    <t xml:space="preserve">    обработка древесины и производство изделий из дерева и пробки, кроме мебели, производство изделий из соломки и материалов для плетения</t>
  </si>
  <si>
    <t>16</t>
  </si>
  <si>
    <t xml:space="preserve">    производство бумаги и бумажных изделий</t>
  </si>
  <si>
    <t>17</t>
  </si>
  <si>
    <t xml:space="preserve">    деятельность полиграфическая и копирование носителей информации</t>
  </si>
  <si>
    <t>18</t>
  </si>
  <si>
    <t xml:space="preserve">    производство кокса и нефтепродуктов</t>
  </si>
  <si>
    <t>19</t>
  </si>
  <si>
    <t xml:space="preserve">    производство химических веществ и химических продуктов</t>
  </si>
  <si>
    <t>20</t>
  </si>
  <si>
    <t xml:space="preserve">    производство лекарственных средств и материалов, применяемых в медицинских целях</t>
  </si>
  <si>
    <t>21</t>
  </si>
  <si>
    <t xml:space="preserve">    производство резиновых и пластмассовых изделий</t>
  </si>
  <si>
    <t>22</t>
  </si>
  <si>
    <t xml:space="preserve">    производство прочей неметаллической минеральной продукции</t>
  </si>
  <si>
    <t>23</t>
  </si>
  <si>
    <t xml:space="preserve">    производство металлургическое</t>
  </si>
  <si>
    <t>24</t>
  </si>
  <si>
    <t xml:space="preserve">    производство готовых металлических изделий, кроме машин о оборудования</t>
  </si>
  <si>
    <t>25</t>
  </si>
  <si>
    <t xml:space="preserve">    производство компьютеров, электронных и оптических изделий</t>
  </si>
  <si>
    <t>26</t>
  </si>
  <si>
    <t>производство электрического оборудования</t>
  </si>
  <si>
    <t>27</t>
  </si>
  <si>
    <t xml:space="preserve">    производство машин и оборудования, не включенных в другие группировки</t>
  </si>
  <si>
    <t>28</t>
  </si>
  <si>
    <t xml:space="preserve">    производство автотранспортных средств, прицепов и полуприцепов </t>
  </si>
  <si>
    <t>29</t>
  </si>
  <si>
    <t xml:space="preserve">    производство прочих транспортных средств и оборудования</t>
  </si>
  <si>
    <t>30</t>
  </si>
  <si>
    <t xml:space="preserve">    производство мебели</t>
  </si>
  <si>
    <t>31</t>
  </si>
  <si>
    <t xml:space="preserve">    производство прочих готовых изделий</t>
  </si>
  <si>
    <t>32</t>
  </si>
  <si>
    <t xml:space="preserve">    ремонт и монтаж машин и оборудования</t>
  </si>
  <si>
    <t>33</t>
  </si>
  <si>
    <t>обеспечение электрической энергией, газом и паром; кондиционирование воздуха</t>
  </si>
  <si>
    <t>D</t>
  </si>
  <si>
    <t xml:space="preserve">             в том числе:</t>
  </si>
  <si>
    <t xml:space="preserve">     производство, передача и распределение электроэнергии</t>
  </si>
  <si>
    <t>35.1</t>
  </si>
  <si>
    <t xml:space="preserve">     производство и распределение газообразного топлива</t>
  </si>
  <si>
    <t>35.2</t>
  </si>
  <si>
    <t xml:space="preserve">     производство, передача и распределение пара и горячей воды</t>
  </si>
  <si>
    <t>35.3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</si>
  <si>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</si>
  <si>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</si>
  <si>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 xml:space="preserve">      в том числе:</t>
  </si>
  <si>
    <t xml:space="preserve">   забор, очистка и распределение воды</t>
  </si>
  <si>
    <t>36</t>
  </si>
  <si>
    <t xml:space="preserve">   сбор и обработка сточных вод</t>
  </si>
  <si>
    <t>37</t>
  </si>
  <si>
    <t xml:space="preserve">   сбор, обработка и утилизация отходов; обработка вторичного сырья</t>
  </si>
  <si>
    <t>38</t>
  </si>
  <si>
    <t xml:space="preserve">   предоставление услуг в области ликвидации последствий загрязнений и прочих услуг, связанных с удалением отходов</t>
  </si>
  <si>
    <t>39</t>
  </si>
  <si>
    <t>строительство</t>
  </si>
  <si>
    <t>F</t>
  </si>
  <si>
    <t xml:space="preserve">         в том числе:</t>
  </si>
  <si>
    <t xml:space="preserve">  строительство зданий</t>
  </si>
  <si>
    <t>41</t>
  </si>
  <si>
    <t xml:space="preserve">  строительство инженерных сооружений</t>
  </si>
  <si>
    <t>42</t>
  </si>
  <si>
    <t xml:space="preserve">  работы строительные специализированные</t>
  </si>
  <si>
    <t>43</t>
  </si>
  <si>
    <t>торговля оптовая и розничная; ремонт автотранспортных средств и мотоциклов</t>
  </si>
  <si>
    <t>G</t>
  </si>
  <si>
    <t xml:space="preserve">        в том числе:</t>
  </si>
  <si>
    <t xml:space="preserve">   торговля оптовая и розничная автотранспортными средствами и мотоциклами и их ремонт</t>
  </si>
  <si>
    <t>45</t>
  </si>
  <si>
    <t xml:space="preserve">   торговля оптовая, кроме оптовой торговли автотранспортными средствами и мотоциклами</t>
  </si>
  <si>
    <t>46</t>
  </si>
  <si>
    <t xml:space="preserve">   торговля розничная, кроме торговли автотранспортными средствами и мотоциклами</t>
  </si>
  <si>
    <t>47</t>
  </si>
  <si>
    <t>транспортировка и хранение</t>
  </si>
  <si>
    <t>H</t>
  </si>
  <si>
    <t xml:space="preserve">   деятельность сухопутного и трубопроводного транспорта</t>
  </si>
  <si>
    <t>49</t>
  </si>
  <si>
    <t xml:space="preserve">   деятельность водного транспорта</t>
  </si>
  <si>
    <t>50</t>
  </si>
  <si>
    <t xml:space="preserve">   деятельность воздушного и космического транспорта</t>
  </si>
  <si>
    <t>51</t>
  </si>
  <si>
    <t xml:space="preserve">   складское хозяйство и вспомогательная транспортная деятельность</t>
  </si>
  <si>
    <t>52</t>
  </si>
  <si>
    <t xml:space="preserve">   деятельность почтовой связи и курьерская деятельность</t>
  </si>
  <si>
    <t>53</t>
  </si>
  <si>
    <t>деятельность гостиниц и предприятий общественного питания</t>
  </si>
  <si>
    <t>I</t>
  </si>
  <si>
    <t xml:space="preserve">   деятельность по предоставлению мест для временного проживания</t>
  </si>
  <si>
    <t>55</t>
  </si>
  <si>
    <t xml:space="preserve">   деятельность по предоставлению продуктов питания и напитков</t>
  </si>
  <si>
    <t>56</t>
  </si>
  <si>
    <t>деятельность в области информации и связи</t>
  </si>
  <si>
    <t>J</t>
  </si>
  <si>
    <t xml:space="preserve">    деятельность издательская</t>
  </si>
  <si>
    <t>58</t>
  </si>
  <si>
    <t xml:space="preserve">    производство кинофильмов, видеофильмов и телевизионных программ, издание звукозаписей и нот</t>
  </si>
  <si>
    <t>59</t>
  </si>
  <si>
    <t xml:space="preserve">    деятельность в области телевизионного и радиовещания</t>
  </si>
  <si>
    <t>60</t>
  </si>
  <si>
    <t xml:space="preserve">    деятельность в сфере телекоммуникаций</t>
  </si>
  <si>
    <t>61</t>
  </si>
  <si>
    <t xml:space="preserve">    разработка компьютерного программного обеспечения, консультационные услуги в данной области и другие сопутствующие услуги</t>
  </si>
  <si>
    <t>62</t>
  </si>
  <si>
    <t xml:space="preserve">   деятельность в области информационных технологий</t>
  </si>
  <si>
    <t>63</t>
  </si>
  <si>
    <t>деятельность финансовая и страховая</t>
  </si>
  <si>
    <t>K</t>
  </si>
  <si>
    <t xml:space="preserve">       в том числе:</t>
  </si>
  <si>
    <t xml:space="preserve">    деятельность по предоставлению финансовых услуг, кроме услуг по страхованию и пенсионному обеспечению</t>
  </si>
  <si>
    <t>64</t>
  </si>
  <si>
    <t xml:space="preserve">    страхование, перестрахование, деятельность негосударственных пенсионных фондов, кроме обязательного социального обеспечения</t>
  </si>
  <si>
    <t>65</t>
  </si>
  <si>
    <t xml:space="preserve">    деятельность вспомогательная в сфере финансовых услуг и страхования</t>
  </si>
  <si>
    <t>66</t>
  </si>
  <si>
    <t>деятельность по операциям с недвижимым имуществом</t>
  </si>
  <si>
    <t>L</t>
  </si>
  <si>
    <t xml:space="preserve">    покупка и продажа собственного недвижимого имущества</t>
  </si>
  <si>
    <t>68.1</t>
  </si>
  <si>
    <t xml:space="preserve">    аренда и управление собственным или арендованным недвижимым имуществом</t>
  </si>
  <si>
    <t>68.2</t>
  </si>
  <si>
    <t xml:space="preserve">    операции с недвижимым имуществом за вознаграждение или на договорной основе</t>
  </si>
  <si>
    <t>68.3</t>
  </si>
  <si>
    <t>деятельность профессиональная,научная и техническая</t>
  </si>
  <si>
    <t>M</t>
  </si>
  <si>
    <t xml:space="preserve">    деятельность в области  права и бухгалтерского учета</t>
  </si>
  <si>
    <t>69</t>
  </si>
  <si>
    <t xml:space="preserve">    деятельность головных офисов; консультирование по вопросам управления</t>
  </si>
  <si>
    <t>70</t>
  </si>
  <si>
    <t xml:space="preserve">    деятельность в области архитектуры и инженерно-технического проектирования; технических испытаний, исследований и анализа</t>
  </si>
  <si>
    <t>71</t>
  </si>
  <si>
    <t xml:space="preserve">  научные исследования и разработки</t>
  </si>
  <si>
    <t>72</t>
  </si>
  <si>
    <t xml:space="preserve">   деятельность рекламная и исследование конъюнктуры рынка</t>
  </si>
  <si>
    <t>73</t>
  </si>
  <si>
    <t xml:space="preserve">   деятельность профессиональная научная и техническая прочая</t>
  </si>
  <si>
    <t>74</t>
  </si>
  <si>
    <t xml:space="preserve">    деятельность ветеринарная</t>
  </si>
  <si>
    <t>75</t>
  </si>
  <si>
    <t>деятельность административная и сопутствующие дополнительные услуги</t>
  </si>
  <si>
    <t>N</t>
  </si>
  <si>
    <t>государственное управление и обеспечение военной безопасности; социальное обеспечение</t>
  </si>
  <si>
    <t>O</t>
  </si>
  <si>
    <t xml:space="preserve">            в том числе:</t>
  </si>
  <si>
    <t xml:space="preserve">    деятельность органов государственного управления и местного самоуправления по вопросам общего и социально-экономического характера</t>
  </si>
  <si>
    <t>84.1</t>
  </si>
  <si>
    <t xml:space="preserve">    предоставление государственных услуг обществу</t>
  </si>
  <si>
    <t>84.2</t>
  </si>
  <si>
    <t xml:space="preserve">    деятельность в области обязательного социального обеспечения</t>
  </si>
  <si>
    <t>84.3</t>
  </si>
  <si>
    <t>образование</t>
  </si>
  <si>
    <t>P</t>
  </si>
  <si>
    <t xml:space="preserve">          в том числе:</t>
  </si>
  <si>
    <t xml:space="preserve">    образование общее</t>
  </si>
  <si>
    <t>85.1</t>
  </si>
  <si>
    <t xml:space="preserve">    образование профессиональное</t>
  </si>
  <si>
    <t>85.2</t>
  </si>
  <si>
    <t xml:space="preserve">    обучение профессиональное</t>
  </si>
  <si>
    <t>85.3</t>
  </si>
  <si>
    <t xml:space="preserve">    образование дополнительное</t>
  </si>
  <si>
    <t>85.4</t>
  </si>
  <si>
    <t>деятельность в области здравоохранения и социальных услуг</t>
  </si>
  <si>
    <t>Q</t>
  </si>
  <si>
    <t xml:space="preserve">    деятельность в области здравоохранения</t>
  </si>
  <si>
    <t>86</t>
  </si>
  <si>
    <t xml:space="preserve">    деятельность по уходу с обеспечением проживания</t>
  </si>
  <si>
    <t>87</t>
  </si>
  <si>
    <t xml:space="preserve">    предоставление социальных услуг без обеспечения проживания</t>
  </si>
  <si>
    <t>деятельность в области культуры, спорта, организации досуга и развлечений</t>
  </si>
  <si>
    <t>R</t>
  </si>
  <si>
    <t xml:space="preserve">    деятельность творческая, деятельность в области искусства и организации развлечений</t>
  </si>
  <si>
    <t>90</t>
  </si>
  <si>
    <t xml:space="preserve">     деятельность библиотек, архивов, музеев и прочих объектов культуры</t>
  </si>
  <si>
    <t>91</t>
  </si>
  <si>
    <t xml:space="preserve">     деятельность по организации и проведению азартных игр и заключению пари, по организации и проведению лотерей</t>
  </si>
  <si>
    <t>92</t>
  </si>
  <si>
    <t xml:space="preserve">     деятельность в области спорта, отдыха и развлечений</t>
  </si>
  <si>
    <t>93</t>
  </si>
  <si>
    <t>предоставление прочих видов услуг</t>
  </si>
  <si>
    <t>S</t>
  </si>
  <si>
    <t>Наименование должностей</t>
  </si>
  <si>
    <t>Индекс среднедневных ставок непосредственных исполнителей</t>
  </si>
  <si>
    <t>Главный инженер проекта (главный архитектор проекта, заведующий сектором, ведущий научный сотрудник)</t>
  </si>
  <si>
    <t>Начальник отдела (руководитель мастерской, руководитель лаборатории)</t>
  </si>
  <si>
    <t>Заместитель начальника (заместитель руководителя)</t>
  </si>
  <si>
    <t>Главный специалист (главный архитектор, старший научный сотрудник)</t>
  </si>
  <si>
    <t>Руководитель группы (научный сотрудник)</t>
  </si>
  <si>
    <t>Ведущий специалист (инженер младший научный сотрудник)</t>
  </si>
  <si>
    <t>Инженер (специалист) 1-ой категории, архитектор 1-ой категории</t>
  </si>
  <si>
    <t>Инженер (специалист) 2-ой категории, архитектор 2-ой категории</t>
  </si>
  <si>
    <t>Инженер (специалист) 3-ей категории, архитектор 3-ей категории</t>
  </si>
  <si>
    <t>Техник 1-ой категории</t>
  </si>
  <si>
    <t>Техник 2-ой категории</t>
  </si>
  <si>
    <t>Техник 3-ей категории</t>
  </si>
  <si>
    <t>№ п/п</t>
  </si>
  <si>
    <t xml:space="preserve">Рекомендуемая шкала индексов для определения среднедневных размеров оплаты труда основных и непосредственных исполнителей работ </t>
  </si>
  <si>
    <t xml:space="preserve">Для проектной (научной) организации в качестве базовой определена среднедневная зарплата по должности ведущий специалист (инженер, младший научный сотрудник), которая рассчитывается на базе официальных данных месячной заработной платы уполномоченного органа в области государственной статистики для соответствующего вида экономической деятельности, приведенная к 1 рабочему дню. </t>
  </si>
  <si>
    <t>Примечание:</t>
  </si>
  <si>
    <t>В случае расположения проектной организации в районах, в которых в соответствии с действующим законодательством производятся выплаты, обусловленные районным регулированием оплаты труда, в т.ч. выплаты по районным коэффициентам, а также надбавки к заработной плате за непрерывный стаж работы и другие льготы, предусмотренные законодательством в районах Крайнего Севера и приравненных к ним местностях, определяются дополнительно согласно Методике.</t>
  </si>
  <si>
    <t>Индекс среднедневных ставок непосредственных исполнителей принят с учетом положений пункта 5.3 Главы 5 Методических указаний по разработке СБЦ Методические указания о порядке разработки государственных сметных нормативов «Справочники базовых цен на проектные работы в строительстве» утвержденные Приказом Министерства строительства и жилищно-коммунального хозяйства Российской Федерации от 04.06.2015 г. № 406/пр.</t>
  </si>
  <si>
    <t xml:space="preserve">- 22 рабочих дня – среднемесячный показатель количества рабочих дней. </t>
  </si>
  <si>
    <t>Заработная плата с учетом индекса среднедневных ставок</t>
  </si>
  <si>
    <t>Наименование   выполняемых работ</t>
  </si>
  <si>
    <t>Итого по разделу 1:</t>
  </si>
  <si>
    <t>Главный инженер проекта</t>
  </si>
  <si>
    <t>Ведущий специалист</t>
  </si>
  <si>
    <t>Главный специалист</t>
  </si>
  <si>
    <t>Обновлено 24.03.2022</t>
  </si>
  <si>
    <t>Среднемесячная номинальная начисленная заработная плата работников организаций, не относящихся к субъектам малого предпринимательства,  по видам экономической деятельности (в соответствии с ОКВЭД2) в Российской Федерации за 2017-2021гг.</t>
  </si>
  <si>
    <t>В качестве исходных данных для расчета применяется опубликованные данные на сайте Федеральной службы государственной статистики «Среднемесячная номинальная начисленная заработная плата работников организаций, не относящимся к субъектам малого предпринимательства, по видам экономической деятельности в Российской Федерации». Вид экономической деятельности, данные по которому принимаются в расчет – деятельность в области архитектуры; инженерно-техническое проектирование; геолого-разведочные и геофизические работы; геодезическая и картографическая деятельность; деятельность в области стандартизации и метрологии; деятельность в области гидрометеорологии. По состоянию на 24.03.2022 года опубликованы данные за 2017-2021 гг. Индексация исходных данных осуществляется подразделениями заказчика Компании с момента опубликования новых данных Федеральной службы государственной статистики.</t>
  </si>
  <si>
    <t xml:space="preserve">Расчет по итогам 2021 года: 108 868 / 22 = 4 949 руб., где: </t>
  </si>
  <si>
    <t>- 108 868 руб. – данные Федеральной службы государственной статистики среднемесячной номинальной начисленной заработной платы для категории ведущий специалист (инженер, младший научный сотрудник).</t>
  </si>
  <si>
    <t>Раздел 1.</t>
  </si>
  <si>
    <t>на оказание услуг</t>
  </si>
  <si>
    <t>Заполненная форма предоставляется в форматах PDF и Excel.</t>
  </si>
  <si>
    <t>Трудозатраты исполнителей определяются на основе опыта выполнения аналогичных функций по аналогичным объектам.</t>
  </si>
  <si>
    <t>Средняя оплата труда основных исполнителей за 1 день определяется в соответствии со штатным расписанием (предоставляется заверенная выкопировка из штатного расписания Претендента), либо по данным Росстата (см. рекомендации к заполнению).</t>
  </si>
  <si>
    <t>В прочих затратах и расходах могут быть учтены макеты и прочие расходы, которые планируются с привлечением сторонних оганизаций. Стоимость формируется в дополнительной таблице.</t>
  </si>
  <si>
    <t>Процент накладных расходов и плановой прибыли указываются в пределах рекомендованных Заказчиком 55% и 12% соответственно. В случае превышения рекомендованных значений предоставляются расчеты накладных расходов и сметной прибыли. 
Внимание! В составе накладных расходов учтены отчисления на социальные нужды работников.</t>
  </si>
  <si>
    <t xml:space="preserve">Командировочные расходы в Расчет не включаются и компенсируются на основании фактических затрат.
С точки зрения оптимизации расходов при бронировании перелетов и проездов железнодорожным транспортом необходимо приобретать билеты: эконом-класса/купе для всех специалистов ИСПОЛНИТЕЛЯ.
Максимальный стандарт проживания в гостинице для специалистов ИСПОЛНИТЕЛЯ во время командирования – одноместный номер в отеле 4 звезды.
Максимальный уровень такси и трансфера, необходимого специалистам ИСПОЛНИТЕЛЯ в период командирования – такси «уровня комфорт» для всех специалистов ИСПОЛНИТЕЛЯ.
</t>
  </si>
  <si>
    <t xml:space="preserve">Плановые накопления (прибыль)  </t>
  </si>
  <si>
    <t>Прочие затраты и расходы (Расчет)</t>
  </si>
  <si>
    <t>на выполнение комплекса работ по наземному лазерному сканированию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</si>
</sst>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vertAlign val="superscript"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4" fillId="0" borderId="0"/>
  </cellStyleXfs>
  <cellXfs count="140">
    <xf numFmtId="0" fontId="0" fillId="0" borderId="0" xfId="0"/>
    <xf numFmtId="0" fontId="1" fillId="0" borderId="0" xfId="1"/>
    <xf numFmtId="0" fontId="1" fillId="0" borderId="0" xfId="2" applyFont="1" applyFill="1"/>
    <xf numFmtId="0" fontId="1" fillId="0" borderId="0" xfId="2" applyFont="1" applyFill="1" applyAlignment="1">
      <alignment horizontal="center"/>
    </xf>
    <xf numFmtId="0" fontId="5" fillId="0" borderId="0" xfId="2" applyNumberFormat="1" applyFont="1" applyAlignment="1">
      <alignment vertical="top" wrapText="1"/>
    </xf>
    <xf numFmtId="0" fontId="3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0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1" fillId="0" borderId="0" xfId="2" applyNumberFormat="1" applyFont="1" applyFill="1" applyBorder="1" applyAlignment="1">
      <alignment horizontal="left" vertical="center"/>
    </xf>
    <xf numFmtId="0" fontId="8" fillId="0" borderId="0" xfId="1" applyFont="1"/>
    <xf numFmtId="0" fontId="9" fillId="2" borderId="0" xfId="2" applyFont="1" applyFill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/>
    <xf numFmtId="0" fontId="12" fillId="3" borderId="7" xfId="2" applyFont="1" applyFill="1" applyBorder="1" applyAlignment="1">
      <alignment vertical="top" wrapText="1"/>
    </xf>
    <xf numFmtId="0" fontId="12" fillId="3" borderId="2" xfId="2" applyFont="1" applyFill="1" applyBorder="1" applyAlignment="1">
      <alignment horizontal="center" vertical="top" wrapText="1"/>
    </xf>
    <xf numFmtId="0" fontId="12" fillId="0" borderId="0" xfId="2" applyFont="1"/>
    <xf numFmtId="0" fontId="13" fillId="4" borderId="2" xfId="2" applyFont="1" applyFill="1" applyBorder="1" applyAlignment="1">
      <alignment wrapText="1"/>
    </xf>
    <xf numFmtId="0" fontId="10" fillId="4" borderId="2" xfId="2" applyFont="1" applyFill="1" applyBorder="1" applyAlignment="1">
      <alignment horizontal="center"/>
    </xf>
    <xf numFmtId="0" fontId="13" fillId="0" borderId="2" xfId="2" applyFont="1" applyBorder="1" applyAlignment="1">
      <alignment wrapText="1"/>
    </xf>
    <xf numFmtId="49" fontId="12" fillId="0" borderId="8" xfId="2" applyNumberFormat="1" applyFont="1" applyFill="1" applyBorder="1" applyAlignment="1">
      <alignment horizontal="center" wrapText="1"/>
    </xf>
    <xf numFmtId="0" fontId="15" fillId="0" borderId="2" xfId="2" applyFont="1" applyBorder="1" applyAlignment="1">
      <alignment wrapText="1"/>
    </xf>
    <xf numFmtId="49" fontId="10" fillId="0" borderId="8" xfId="2" applyNumberFormat="1" applyFont="1" applyBorder="1" applyAlignment="1">
      <alignment horizontal="center" wrapText="1"/>
    </xf>
    <xf numFmtId="0" fontId="10" fillId="0" borderId="2" xfId="2" applyFont="1" applyBorder="1"/>
    <xf numFmtId="49" fontId="12" fillId="0" borderId="8" xfId="2" applyNumberFormat="1" applyFont="1" applyBorder="1" applyAlignment="1">
      <alignment horizontal="center" wrapText="1"/>
    </xf>
    <xf numFmtId="0" fontId="15" fillId="0" borderId="10" xfId="2" applyFont="1" applyFill="1" applyBorder="1" applyAlignment="1">
      <alignment wrapText="1"/>
    </xf>
    <xf numFmtId="49" fontId="10" fillId="0" borderId="8" xfId="2" applyNumberFormat="1" applyFont="1" applyBorder="1" applyAlignment="1">
      <alignment horizontal="center"/>
    </xf>
    <xf numFmtId="0" fontId="15" fillId="0" borderId="2" xfId="2" applyFont="1" applyFill="1" applyBorder="1" applyAlignment="1">
      <alignment wrapText="1"/>
    </xf>
    <xf numFmtId="49" fontId="12" fillId="0" borderId="8" xfId="2" applyNumberFormat="1" applyFont="1" applyBorder="1" applyAlignment="1">
      <alignment horizontal="center"/>
    </xf>
    <xf numFmtId="0" fontId="13" fillId="0" borderId="2" xfId="2" applyFont="1" applyFill="1" applyBorder="1" applyAlignment="1">
      <alignment wrapText="1"/>
    </xf>
    <xf numFmtId="0" fontId="10" fillId="0" borderId="2" xfId="2" applyFont="1" applyBorder="1" applyAlignment="1">
      <alignment horizontal="center"/>
    </xf>
    <xf numFmtId="0" fontId="13" fillId="0" borderId="10" xfId="2" applyFont="1" applyFill="1" applyBorder="1" applyAlignment="1">
      <alignment wrapText="1"/>
    </xf>
    <xf numFmtId="0" fontId="10" fillId="0" borderId="2" xfId="2" applyFont="1" applyBorder="1" applyAlignment="1">
      <alignment vertical="center" wrapText="1"/>
    </xf>
    <xf numFmtId="0" fontId="12" fillId="0" borderId="2" xfId="2" applyFont="1" applyBorder="1" applyAlignment="1">
      <alignment vertical="center" wrapText="1"/>
    </xf>
    <xf numFmtId="0" fontId="18" fillId="0" borderId="0" xfId="2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20" fillId="0" borderId="0" xfId="0" applyFont="1" applyAlignment="1">
      <alignment wrapText="1"/>
    </xf>
    <xf numFmtId="0" fontId="19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3" fontId="10" fillId="0" borderId="0" xfId="2" applyNumberFormat="1" applyFont="1"/>
    <xf numFmtId="3" fontId="12" fillId="0" borderId="0" xfId="2" applyNumberFormat="1" applyFont="1"/>
    <xf numFmtId="0" fontId="0" fillId="0" borderId="0" xfId="0"/>
    <xf numFmtId="0" fontId="15" fillId="6" borderId="2" xfId="2" applyFont="1" applyFill="1" applyBorder="1" applyAlignment="1">
      <alignment wrapText="1"/>
    </xf>
    <xf numFmtId="49" fontId="10" fillId="6" borderId="8" xfId="2" applyNumberFormat="1" applyFont="1" applyFill="1" applyBorder="1" applyAlignment="1">
      <alignment horizontal="center"/>
    </xf>
    <xf numFmtId="3" fontId="9" fillId="0" borderId="3" xfId="2" applyNumberFormat="1" applyFont="1" applyBorder="1" applyAlignment="1">
      <alignment horizontal="right"/>
    </xf>
    <xf numFmtId="3" fontId="13" fillId="4" borderId="2" xfId="3" quotePrefix="1" applyNumberFormat="1" applyFont="1" applyFill="1" applyBorder="1" applyAlignment="1">
      <alignment wrapText="1"/>
    </xf>
    <xf numFmtId="3" fontId="13" fillId="0" borderId="9" xfId="3" quotePrefix="1" applyNumberFormat="1" applyFont="1" applyFill="1" applyBorder="1" applyAlignment="1">
      <alignment wrapText="1"/>
    </xf>
    <xf numFmtId="3" fontId="13" fillId="0" borderId="2" xfId="3" quotePrefix="1" applyNumberFormat="1" applyFont="1" applyFill="1" applyBorder="1" applyAlignment="1">
      <alignment wrapText="1"/>
    </xf>
    <xf numFmtId="3" fontId="14" fillId="0" borderId="2" xfId="3" quotePrefix="1" applyNumberFormat="1" applyFont="1" applyFill="1" applyBorder="1" applyAlignment="1">
      <alignment wrapText="1"/>
    </xf>
    <xf numFmtId="3" fontId="13" fillId="0" borderId="2" xfId="2" quotePrefix="1" applyNumberFormat="1" applyFont="1" applyFill="1" applyBorder="1" applyAlignment="1">
      <alignment wrapText="1"/>
    </xf>
    <xf numFmtId="3" fontId="16" fillId="0" borderId="2" xfId="2" applyNumberFormat="1" applyFont="1" applyBorder="1" applyAlignment="1">
      <alignment horizontal="right"/>
    </xf>
    <xf numFmtId="3" fontId="10" fillId="0" borderId="2" xfId="2" applyNumberFormat="1" applyFont="1" applyBorder="1"/>
    <xf numFmtId="3" fontId="15" fillId="0" borderId="2" xfId="2" applyNumberFormat="1" applyFont="1" applyBorder="1"/>
    <xf numFmtId="3" fontId="15" fillId="0" borderId="9" xfId="3" quotePrefix="1" applyNumberFormat="1" applyFont="1" applyFill="1" applyBorder="1" applyAlignment="1">
      <alignment wrapText="1"/>
    </xf>
    <xf numFmtId="3" fontId="15" fillId="0" borderId="2" xfId="3" quotePrefix="1" applyNumberFormat="1" applyFont="1" applyFill="1" applyBorder="1" applyAlignment="1">
      <alignment wrapText="1"/>
    </xf>
    <xf numFmtId="3" fontId="17" fillId="0" borderId="2" xfId="3" quotePrefix="1" applyNumberFormat="1" applyFont="1" applyFill="1" applyBorder="1" applyAlignment="1">
      <alignment wrapText="1"/>
    </xf>
    <xf numFmtId="3" fontId="15" fillId="0" borderId="2" xfId="2" quotePrefix="1" applyNumberFormat="1" applyFont="1" applyFill="1" applyBorder="1" applyAlignment="1">
      <alignment wrapText="1"/>
    </xf>
    <xf numFmtId="3" fontId="10" fillId="0" borderId="2" xfId="2" applyNumberFormat="1" applyFont="1" applyBorder="1" applyAlignment="1">
      <alignment wrapText="1"/>
    </xf>
    <xf numFmtId="3" fontId="15" fillId="6" borderId="9" xfId="3" quotePrefix="1" applyNumberFormat="1" applyFont="1" applyFill="1" applyBorder="1" applyAlignment="1">
      <alignment wrapText="1"/>
    </xf>
    <xf numFmtId="3" fontId="15" fillId="6" borderId="2" xfId="3" quotePrefix="1" applyNumberFormat="1" applyFont="1" applyFill="1" applyBorder="1" applyAlignment="1">
      <alignment wrapText="1"/>
    </xf>
    <xf numFmtId="3" fontId="15" fillId="6" borderId="2" xfId="2" quotePrefix="1" applyNumberFormat="1" applyFont="1" applyFill="1" applyBorder="1" applyAlignment="1">
      <alignment wrapText="1"/>
    </xf>
    <xf numFmtId="3" fontId="10" fillId="6" borderId="0" xfId="2" applyNumberFormat="1" applyFont="1" applyFill="1"/>
    <xf numFmtId="1" fontId="12" fillId="3" borderId="2" xfId="2" applyNumberFormat="1" applyFont="1" applyFill="1" applyBorder="1" applyAlignment="1">
      <alignment horizontal="center" vertical="top" wrapText="1"/>
    </xf>
    <xf numFmtId="1" fontId="12" fillId="3" borderId="2" xfId="2" applyNumberFormat="1" applyFont="1" applyFill="1" applyBorder="1" applyAlignment="1">
      <alignment horizontal="center" vertical="top"/>
    </xf>
    <xf numFmtId="0" fontId="19" fillId="5" borderId="0" xfId="0" applyFont="1" applyFill="1" applyBorder="1" applyAlignment="1">
      <alignment horizontal="center" vertical="center" wrapText="1"/>
    </xf>
    <xf numFmtId="3" fontId="19" fillId="5" borderId="0" xfId="0" applyNumberFormat="1" applyFont="1" applyFill="1" applyAlignment="1">
      <alignment horizontal="center" vertical="center" wrapText="1"/>
    </xf>
    <xf numFmtId="0" fontId="19" fillId="5" borderId="0" xfId="0" applyFont="1" applyFill="1" applyAlignment="1">
      <alignment wrapText="1"/>
    </xf>
    <xf numFmtId="0" fontId="19" fillId="5" borderId="0" xfId="0" applyFont="1" applyFill="1"/>
    <xf numFmtId="0" fontId="0" fillId="5" borderId="0" xfId="0" applyFill="1"/>
    <xf numFmtId="4" fontId="21" fillId="0" borderId="13" xfId="2" applyNumberFormat="1" applyFont="1" applyFill="1" applyBorder="1" applyAlignment="1">
      <alignment horizontal="center"/>
    </xf>
    <xf numFmtId="4" fontId="22" fillId="0" borderId="13" xfId="2" applyNumberFormat="1" applyFont="1" applyFill="1" applyBorder="1" applyAlignment="1">
      <alignment horizontal="center" vertical="center"/>
    </xf>
    <xf numFmtId="4" fontId="21" fillId="0" borderId="13" xfId="1" applyNumberFormat="1" applyFont="1" applyFill="1" applyBorder="1" applyAlignment="1">
      <alignment horizontal="center" vertical="center"/>
    </xf>
    <xf numFmtId="1" fontId="22" fillId="0" borderId="0" xfId="2" applyNumberFormat="1" applyFont="1" applyFill="1" applyAlignment="1">
      <alignment horizontal="center" vertical="center"/>
    </xf>
    <xf numFmtId="49" fontId="22" fillId="0" borderId="0" xfId="2" applyNumberFormat="1" applyFont="1" applyFill="1" applyBorder="1" applyAlignment="1">
      <alignment horizontal="left" vertical="center"/>
    </xf>
    <xf numFmtId="0" fontId="22" fillId="0" borderId="0" xfId="2" applyFont="1" applyFill="1" applyAlignment="1"/>
    <xf numFmtId="0" fontId="22" fillId="0" borderId="0" xfId="0" applyFont="1" applyAlignment="1">
      <alignment vertical="center" wrapText="1"/>
    </xf>
    <xf numFmtId="0" fontId="22" fillId="0" borderId="0" xfId="2" applyFont="1" applyFill="1" applyAlignment="1">
      <alignment horizontal="center" vertical="center"/>
    </xf>
    <xf numFmtId="0" fontId="22" fillId="0" borderId="0" xfId="2" applyFont="1" applyFill="1" applyAlignment="1">
      <alignment vertical="center"/>
    </xf>
    <xf numFmtId="0" fontId="22" fillId="0" borderId="0" xfId="2" applyFont="1" applyFill="1" applyBorder="1" applyAlignment="1">
      <alignment vertical="center" wrapText="1"/>
    </xf>
    <xf numFmtId="0" fontId="22" fillId="0" borderId="0" xfId="2" applyFont="1" applyFill="1" applyAlignment="1">
      <alignment vertical="center" wrapText="1"/>
    </xf>
    <xf numFmtId="0" fontId="22" fillId="0" borderId="0" xfId="2" applyFont="1" applyFill="1" applyBorder="1" applyAlignment="1">
      <alignment horizontal="right" vertical="center" wrapText="1"/>
    </xf>
    <xf numFmtId="0" fontId="22" fillId="0" borderId="0" xfId="1" applyFont="1"/>
    <xf numFmtId="0" fontId="21" fillId="0" borderId="0" xfId="2" applyFont="1" applyFill="1" applyAlignment="1">
      <alignment horizontal="center" vertical="center"/>
    </xf>
    <xf numFmtId="0" fontId="22" fillId="0" borderId="13" xfId="2" applyFont="1" applyFill="1" applyBorder="1" applyAlignment="1">
      <alignment horizontal="center" vertical="center" wrapText="1"/>
    </xf>
    <xf numFmtId="0" fontId="22" fillId="0" borderId="13" xfId="2" applyFont="1" applyFill="1" applyBorder="1" applyAlignment="1">
      <alignment horizontal="center" vertical="center"/>
    </xf>
    <xf numFmtId="0" fontId="22" fillId="5" borderId="13" xfId="2" applyFont="1" applyFill="1" applyBorder="1" applyAlignment="1">
      <alignment horizontal="center" vertical="center"/>
    </xf>
    <xf numFmtId="0" fontId="22" fillId="5" borderId="13" xfId="2" applyFont="1" applyFill="1" applyBorder="1" applyAlignment="1">
      <alignment vertical="center" wrapText="1"/>
    </xf>
    <xf numFmtId="4" fontId="22" fillId="5" borderId="13" xfId="2" applyNumberFormat="1" applyFont="1" applyFill="1" applyBorder="1" applyAlignment="1">
      <alignment horizontal="center" vertical="center"/>
    </xf>
    <xf numFmtId="0" fontId="22" fillId="5" borderId="0" xfId="1" applyFont="1" applyFill="1"/>
    <xf numFmtId="4" fontId="21" fillId="5" borderId="13" xfId="2" applyNumberFormat="1" applyFont="1" applyFill="1" applyBorder="1" applyAlignment="1">
      <alignment horizontal="center" vertical="center"/>
    </xf>
    <xf numFmtId="0" fontId="22" fillId="0" borderId="0" xfId="2" applyFont="1" applyFill="1" applyAlignment="1">
      <alignment horizontal="center"/>
    </xf>
    <xf numFmtId="0" fontId="22" fillId="0" borderId="0" xfId="2" applyFont="1" applyFill="1" applyAlignment="1">
      <alignment horizontal="left"/>
    </xf>
    <xf numFmtId="4" fontId="22" fillId="0" borderId="0" xfId="2" applyNumberFormat="1" applyFont="1" applyFill="1" applyAlignment="1">
      <alignment horizontal="left"/>
    </xf>
    <xf numFmtId="0" fontId="21" fillId="0" borderId="0" xfId="2" applyFont="1" applyFill="1" applyAlignment="1">
      <alignment horizontal="center"/>
    </xf>
    <xf numFmtId="0" fontId="21" fillId="0" borderId="0" xfId="2" applyFont="1" applyFill="1" applyAlignment="1">
      <alignment horizontal="left"/>
    </xf>
    <xf numFmtId="0" fontId="21" fillId="0" borderId="0" xfId="2" applyFont="1" applyFill="1" applyAlignment="1">
      <alignment horizontal="left" wrapText="1"/>
    </xf>
    <xf numFmtId="4" fontId="21" fillId="0" borderId="0" xfId="2" applyNumberFormat="1" applyFont="1" applyFill="1" applyAlignment="1">
      <alignment horizontal="left" wrapText="1"/>
    </xf>
    <xf numFmtId="9" fontId="22" fillId="5" borderId="2" xfId="2" applyNumberFormat="1" applyFont="1" applyFill="1" applyBorder="1" applyAlignment="1">
      <alignment horizontal="center"/>
    </xf>
    <xf numFmtId="9" fontId="22" fillId="0" borderId="0" xfId="2" applyNumberFormat="1" applyFont="1" applyFill="1" applyAlignment="1">
      <alignment horizontal="center"/>
    </xf>
    <xf numFmtId="4" fontId="22" fillId="0" borderId="13" xfId="2" applyNumberFormat="1" applyFont="1" applyFill="1" applyBorder="1" applyAlignment="1">
      <alignment horizontal="center"/>
    </xf>
    <xf numFmtId="0" fontId="22" fillId="0" borderId="0" xfId="2" applyFont="1" applyFill="1" applyAlignment="1">
      <alignment horizontal="left" wrapText="1"/>
    </xf>
    <xf numFmtId="4" fontId="22" fillId="0" borderId="0" xfId="2" applyNumberFormat="1" applyFont="1" applyFill="1" applyAlignment="1">
      <alignment horizontal="left" wrapText="1"/>
    </xf>
    <xf numFmtId="3" fontId="22" fillId="0" borderId="0" xfId="1" applyNumberFormat="1" applyFont="1"/>
    <xf numFmtId="4" fontId="22" fillId="0" borderId="0" xfId="1" applyNumberFormat="1" applyFont="1"/>
    <xf numFmtId="4" fontId="21" fillId="0" borderId="0" xfId="1" applyNumberFormat="1" applyFont="1" applyFill="1" applyAlignment="1">
      <alignment horizontal="right" vertical="center"/>
    </xf>
    <xf numFmtId="0" fontId="22" fillId="0" borderId="0" xfId="2" applyFont="1" applyFill="1"/>
    <xf numFmtId="0" fontId="22" fillId="0" borderId="0" xfId="2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2" fillId="0" borderId="0" xfId="2" applyFont="1" applyFill="1" applyAlignment="1">
      <alignment horizontal="left"/>
    </xf>
    <xf numFmtId="0" fontId="21" fillId="5" borderId="14" xfId="2" applyFont="1" applyFill="1" applyBorder="1" applyAlignment="1">
      <alignment horizontal="left" vertical="center" wrapText="1"/>
    </xf>
    <xf numFmtId="0" fontId="21" fillId="5" borderId="15" xfId="2" applyFont="1" applyFill="1" applyBorder="1" applyAlignment="1">
      <alignment horizontal="left" vertical="center" wrapText="1"/>
    </xf>
    <xf numFmtId="0" fontId="21" fillId="5" borderId="16" xfId="2" applyFont="1" applyFill="1" applyBorder="1" applyAlignment="1">
      <alignment horizontal="left" vertical="center" wrapText="1"/>
    </xf>
    <xf numFmtId="0" fontId="22" fillId="0" borderId="0" xfId="2" applyFont="1" applyFill="1" applyAlignment="1">
      <alignment horizontal="left" vertical="center"/>
    </xf>
    <xf numFmtId="0" fontId="22" fillId="5" borderId="13" xfId="2" applyFont="1" applyFill="1" applyBorder="1" applyAlignment="1">
      <alignment horizontal="center" vertical="center"/>
    </xf>
    <xf numFmtId="0" fontId="22" fillId="5" borderId="13" xfId="2" applyFont="1" applyFill="1" applyBorder="1" applyAlignment="1">
      <alignment horizontal="left" vertical="center" wrapText="1"/>
    </xf>
    <xf numFmtId="0" fontId="22" fillId="0" borderId="13" xfId="2" applyFont="1" applyFill="1" applyBorder="1" applyAlignment="1">
      <alignment horizontal="center" vertical="center" wrapText="1"/>
    </xf>
    <xf numFmtId="49" fontId="21" fillId="0" borderId="0" xfId="2" applyNumberFormat="1" applyFont="1" applyFill="1" applyAlignment="1">
      <alignment horizontal="center" vertical="center" wrapText="1"/>
    </xf>
    <xf numFmtId="0" fontId="21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21" fillId="0" borderId="13" xfId="2" applyFont="1" applyFill="1" applyBorder="1" applyAlignment="1">
      <alignment horizontal="center" vertical="center"/>
    </xf>
    <xf numFmtId="0" fontId="22" fillId="0" borderId="13" xfId="2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horizontal="left"/>
    </xf>
    <xf numFmtId="0" fontId="17" fillId="0" borderId="4" xfId="2" applyFont="1" applyBorder="1" applyAlignment="1">
      <alignment horizontal="left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19" fillId="5" borderId="0" xfId="0" applyFont="1" applyFill="1" applyAlignment="1">
      <alignment horizontal="left" vertical="center" wrapText="1"/>
    </xf>
  </cellXfs>
  <cellStyles count="5">
    <cellStyle name="Normal" xfId="3"/>
    <cellStyle name="Обычный" xfId="0" builtinId="0"/>
    <cellStyle name="Обычный 10" xfId="4"/>
    <cellStyle name="Обычный 12" xfId="1"/>
    <cellStyle name="Обычный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p.tomsknipineft:8080/Poltavskiy/!0-&#1055;&#1088;&#1086;&#1077;&#1082;&#1090;&#1099;/1894%20&#1057;&#1077;&#1074;&#1077;&#1088;&#1085;&#1086;&#1077;.&#1059;&#1055;&#1057;&#1042;-&#1050;&#1057;/&#1044;&#1086;&#1075;&#1086;&#1074;&#1086;&#1088;/1894.%20&#1059;&#1055;&#1057;&#1042;%20&#1057;&#1077;&#1074;&#1077;&#1088;&#1085;&#1086;&#1075;&#1086;.%20&#1057;&#1084;&#1077;&#1090;&#1099;%20&#1085;&#1072;%20&#1073;&#1072;&#1079;&#1077;%2019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IVERY\&#1044;&#1054;&#1043;&#1054;&#1042;&#1054;&#1056;&#1040;\&#1044;&#1054;&#1043;&#1054;&#1042;&#1054;&#1056;&#1040;%202000\07_&#1059;&#1093;&#1090;&#1072;\107-07_00\&#1048;&#1089;&#1093;&#1086;&#1076;&#1085;&#1080;&#1082;&#1080;\&#1064;&#1082;&#1072;&#1092;&#1099;_en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2;&#1086;&#1080;%20&#1076;&#1086;&#1082;&#1091;&#1084;&#1077;&#1085;&#1090;&#1099;\&#1044;&#1077;&#1085;&#1080;&#1089;\Files\&#1089;&#1086;&#1093;&#1088;&#1072;&#1085;&#1080;&#1090;&#110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eo\&#1044;&#1086;&#1075;&#1086;&#1074;&#1086;&#1088;&#1099;%20&#1074;%20&#1082;&#1086;&#1084;&#1087;&#1083;&#1077;&#1082;&#1090;&#1072;&#1093;\1171-09.2005.2\1171-9.2005.2%20&#1076;&#1086;&#1087;.&#1089;&#1086;&#1075;&#1083;.%20&#8470;%202\&#1058;&#1088;&#1072;&#1089;&#1089;&#1072;_&#1042;&#1072;&#1085;&#1082;&#1086;&#1088;_%20&#1089;&#1084;&#1077;&#1090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gazpromneftsz/&#1057;&#1053;&#1055;-&#1041;&#1080;&#1079;&#1085;&#1077;&#1089;&#1089;-&#1055;&#1083;&#1072;&#1085;/&#1048;&#1085;&#1074;&#1077;&#1089;&#1090;&#1047;&#1072;&#1097;&#1080;&#1090;&#1072;/2009/&#1048;&#1089;&#1093;.%20&#1076;&#1072;&#1085;&#1085;&#1099;&#1077;%20&#1056;&#1077;&#1082;&#1086;&#1085;&#1089;&#1090;&#1088;&#1091;&#1082;&#1094;&#1080;&#1103;%202010%20(&#1086;&#1073;&#1098;&#1077;&#1084;&#1099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eo\&#1044;&#1086;&#1075;&#1086;&#1074;&#1086;&#1088;&#1099;%20&#1074;%20&#1082;&#1086;&#1084;&#1087;&#1083;&#1077;&#1082;&#1090;&#1072;&#1093;\1750608-0051&#1044;\&#1042;&#1072;&#1088;&#1080;&#1072;&#1085;&#1090;%20&#8470;1\1750608-0051&#1044;%20&#1089;&#1084;&#1077;&#1090;&#1072;%20&#8470;18%20%20&#1088;&#1077;&#1082;&#1091;&#1083;&#1100;&#1090;&#1080;&#1074;&#1072;&#1094;&#1080;&#110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76;&#1082;&#1072;\&#1087;&#1072;&#1087;&#1082;&#1072;%20&#1086;&#1073;&#1084;&#1077;&#1085;&#1072;\&#1052;&#1086;&#1080;%20&#1076;&#1086;&#1082;&#1091;&#1084;&#1077;&#1085;&#1090;&#1099;\&#1044;&#1077;&#1085;&#1080;&#1089;\&#1089;&#1086;&#1093;&#1088;&#1072;&#1085;&#1080;&#1090;&#110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evkovamm201\dogovor\Documents%20and%20Settings\naalikina\Local%20Settings\Temporary%20Internet%20Files\OLK9\feo\&#1044;&#1086;&#1075;&#1086;&#1074;&#1086;&#1088;&#1099;%20&#1074;%20&#1082;&#1086;&#1084;&#1087;&#1083;&#1077;&#1082;&#1090;&#1072;&#1093;\1750608-0051&#1044;\&#1042;&#1072;&#1088;&#1080;&#1072;&#1085;&#1090;%20&#8470;1\1750608-0051&#1044;%20&#1089;&#1084;&#1077;&#1090;&#1072;%20&#8470;18%20%20&#1088;&#1077;&#1082;&#1091;&#1083;&#1100;&#1090;&#1080;&#1074;&#1072;&#1094;&#1080;&#110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a\management\___&#1044;&#1086;&#1075;&#1086;&#1074;&#1086;&#1088;&#1099;\__&#1058;&#1045;&#1053;&#1044;&#1045;&#1056;\&#1058;&#1077;&#1085;&#1076;&#1077;&#1088;%202009%20&#1075;&#1086;&#1076;\&#1053;&#1050;%20&#1056;&#1086;&#1089;&#1085;&#1077;&#1092;&#1090;&#1100;%20-%20&#1053;&#1058;&#1062;\%23%23%23_&#1054;&#1073;&#1091;&#1089;&#1090;&#1088;&#1086;&#1081;&#1089;&#1090;&#1074;&#1086;%20&#1057;&#1088;&#1077;&#1076;&#1085;&#1077;&#1084;&#1072;&#1082;&#1072;&#1088;&#1080;&#1093;&#1080;&#1085;&#1089;&#1082;&#1086;&#1075;&#1086;%20&#1085;.&#1084;.%20&#1050;&#1091;&#1089;&#1090;%20&#8470;1\000_05_&#1043;&#1088;&#1072;&#1076;&#1087;&#1083;&#1072;&#1085;_&#1057;&#1088;&#1077;&#1076;&#1085;&#1077;&#1084;&#1072;&#1082;&#1072;&#1088;&#1080;&#1093;&#1080;&#1085;&#1089;&#1082;&#1086;&#1077;%20&#1082;&#1091;&#1089;&#1090;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evkovamm201\dogovor\Temp\Rar$DI01.735\&#1057;&#1074;&#1086;&#1076;&#1085;&#1072;&#1103;%20&#1080;%20&#1074;&#1089;&#1077;%20&#1089;&#1084;&#1077;&#1090;&#1099;%20%20&#1059;&#1055;&#1053;%20&#1057;&#1077;&#1074;&#1077;&#1088;%20%20&#1082;&#1086;&#1088;&#1088;&#1077;&#1082;&#1090;&#1080;&#1088;.%20&#1086;&#1090;&#1087;&#1088;&#1072;&#1074;&#1083;.17.10.08%20&#1075;.%20%20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PEO/&#1041;&#1072;&#1085;&#1082;%202008-2009/&#1041;&#1072;&#1085;&#1082;_var2_&#1103;&#1085;&#1074;&#1072;&#1088;&#1100;_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p.tomsknipineft:8080/1922/&#1044;&#1086;&#1075;&#1086;&#1074;&#1086;&#1088;/&#1055;&#1088;&#1080;&#1083;&#1086;&#1078;&#1077;&#1085;&#1080;&#1077;%20&#1055;&#1057;&#1044;19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IVERY\&#1055;&#1056;&#1040;&#1049;&#1057;_2000%20&#1054;&#1058;%2020_01_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azpromneftsz/Documents%20and%20Settings/FinogenovaAA/Local%20Settings/Temporary%20Internet%20Files/OLK45F/&#1051;&#1080;&#1089;&#1090;%20Microsoft%20Exc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IVERY\&#1052;&#1086;&#1080;%20&#1076;&#1086;&#1082;&#1091;&#1084;&#1077;&#1085;&#1090;&#1099;\&#1050;&#1085;&#1080;&#1075;&#1072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User\Local%20Settings\Temporary%20Internet%20Files\OLK8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user.KLG0043\&#1056;&#1072;&#1073;&#1086;&#1095;&#1080;&#1081;%20&#1089;&#1090;&#1086;&#1083;\&#1044;&#1080;&#1085;&#1072;&#1088;&#1072;\Documents%20and%20Settings\afismagilov\Local%20Settings\Temporary%20Internet%20Files\OLK164\&#1055;&#1044;&#1056;+&#1041;&#1102;&#1076;&#1078;&#1077;&#1090;%20&#1070;&#1053;&#1043;%20&#1053;&#1058;&#1062;%20&#1059;&#1092;&#1072;%20(2005-2006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76;&#1082;&#1072;\&#1087;&#1072;&#1087;&#1082;&#1072;%20&#1086;&#1073;&#1084;&#1077;&#1085;&#1072;\&#1052;&#1086;&#1080;%20&#1076;&#1086;&#1082;&#1091;&#1084;&#1077;&#1085;&#1090;&#1099;\&#1044;&#1077;&#1085;&#1080;&#1089;\Files\&#1089;&#1086;&#1093;&#1088;&#1072;&#1085;&#1080;&#1090;&#11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evkovamm201\dogovor\feo\&#1044;&#1086;&#1075;&#1086;&#1074;&#1086;&#1088;&#1099;%20&#1074;%20&#1082;&#1086;&#1084;&#1087;&#1083;&#1077;&#1082;&#1090;&#1072;&#1093;\1008-43.2006.2\&#1044;&#1086;&#1087;.%20&#1089;&#1086;&#1075;&#1083;&#1072;&#1096;&#1077;&#1085;&#1080;&#1077;%20&#8470;%208\&#1040;&#1088;&#1093;&#1080;&#1050;&#1086;&#1084;&#1055;&#1088;&#1086;&#1077;&#1082;&#1090;\&#1052;&#1080;&#1085;&#1077;&#1088;&#1072;&#1083;&#1086;&#1087;&#1088;&#1086;&#1074;&#1086;&#1076;\&#1055;&#1072;&#1085;&#1072;&#1075;&#1080;&#1103;\!&#1061;&#1084;&#1077;&#1083;&#1077;&#1074;\056\Files\&#1089;&#1086;&#1093;&#1088;&#1072;&#1085;&#1080;&#1090;&#110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evkovamm201\dogovor\feo\&#1044;&#1086;&#1075;&#1086;&#1074;&#1086;&#1088;&#1099;%20&#1074;%20&#1082;&#1086;&#1084;&#1087;&#1083;&#1077;&#1082;&#1090;&#1072;&#1093;\1008-43.2006.2\&#1044;&#1086;&#1087;.%20&#1089;&#1086;&#1075;&#1083;&#1072;&#1096;&#1077;&#1085;&#1080;&#1077;%20&#8470;%208\&#1057;&#1052;&#1045;&#1058;&#1067;\1008-43.2006.2%20&#1076;&#1086;&#1087;.&#1089;&#1086;&#1075;&#1083;.%20&#8470;%208%20&#1089;&#1084;&#1077;&#1090;&#1072;%201&#1055;&#1057;%20&#1080;%20&#1074;&#1089;&#1077;%20&#1089;&#1084;&#1077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"/>
      <sheetName val="СС"/>
      <sheetName val="№1ИИ"/>
      <sheetName val="№2ИИ"/>
      <sheetName val="№3ИИ"/>
      <sheetName val="№4ПСД"/>
      <sheetName val=" №5Спец"/>
      <sheetName val="№ 6АСУТП"/>
      <sheetName val="№7Эл.обогр."/>
      <sheetName val="№9ЩСУ"/>
      <sheetName val="№10Обмер&amp;Сбор"/>
      <sheetName val="Р№1Экс-зы"/>
      <sheetName val="Коэфф. см.№4"/>
      <sheetName val="Для геоклим"/>
      <sheetName val="Лист визирования"/>
      <sheetName val="Коэфф см№5"/>
      <sheetName val="топография"/>
      <sheetName val="топо"/>
      <sheetName val="Данные для расчёта сметы"/>
      <sheetName val="см8"/>
      <sheetName val="Коэфф1."/>
      <sheetName val="Календ план"/>
      <sheetName val="Графикплан_Среднемакарихинское "/>
      <sheetName val="ВЛ-10"/>
      <sheetName val="справочн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ость"/>
      <sheetName val="Коэфф1."/>
      <sheetName val="в работу"/>
      <sheetName val="Нижний ур."/>
      <sheetName val="Нижний NEW"/>
      <sheetName val="ЗИП_НУ"/>
      <sheetName val="Лист2"/>
      <sheetName val="ВерхУров"/>
      <sheetName val="Прайс лист"/>
      <sheetName val="СП"/>
      <sheetName val="КП"/>
      <sheetName val="КП-1"/>
      <sheetName val="СП-1"/>
      <sheetName val="СП-2"/>
      <sheetName val="СП-3"/>
      <sheetName val="СП-4"/>
      <sheetName val="СП-5"/>
      <sheetName val="Спец"/>
      <sheetName val="Шкаф"/>
      <sheetName val="Сервис"/>
      <sheetName val="ЗИП"/>
      <sheetName val="Труд"/>
      <sheetName val="Тепло"/>
      <sheetName val="База"/>
      <sheetName val="MACRO"/>
      <sheetName val="Коэфф1_"/>
      <sheetName val="ЭХЗ"/>
      <sheetName val="Лист1"/>
      <sheetName val="Обновление"/>
      <sheetName val="Цена"/>
      <sheetName val="Product"/>
      <sheetName val="13.1"/>
      <sheetName val="СМЕТА проект"/>
      <sheetName val="Шкафы_end"/>
      <sheetName val="топография"/>
      <sheetName val="ПДР"/>
      <sheetName val="Calc"/>
      <sheetName val="Кредиты"/>
      <sheetName val="трансформация1"/>
      <sheetName val="Все ОС"/>
      <sheetName val="sapactivexlhiddensheet"/>
      <sheetName val="к.84-к.83"/>
      <sheetName val="MAIN_PARAMETERS"/>
      <sheetName val="HP и оргтехника"/>
      <sheetName val="Данные для расчёта сметы"/>
      <sheetName val="Смета"/>
      <sheetName val="93-110"/>
      <sheetName val="Пример расчета"/>
      <sheetName val="SP173И1"/>
      <sheetName val="SP173И2"/>
      <sheetName val="SP173И3"/>
      <sheetName val="SP353СИ1"/>
      <sheetName val="SP353СИ2"/>
      <sheetName val="SP353ЦИ1"/>
      <sheetName val="SP353ЦИ2"/>
      <sheetName val="1ПС"/>
      <sheetName val="Summary"/>
      <sheetName val="COS&amp; SG&amp;A Classification"/>
      <sheetName val="reconciliation"/>
      <sheetName val="5ОборРабМест(HP)"/>
      <sheetName val="Лист опроса"/>
      <sheetName val="свод 2"/>
      <sheetName val="КП (2)"/>
      <sheetName val="информация"/>
      <sheetName val="Lim"/>
      <sheetName val="Параметры"/>
      <sheetName val="Norm"/>
      <sheetName val="1155"/>
      <sheetName val="ПДР ООО &quot;Юкос ФБЦ&quot;"/>
      <sheetName val="Хар_"/>
      <sheetName val="С1_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С"/>
      <sheetName val="Прибыль опл"/>
      <sheetName val="Амур ДОН"/>
      <sheetName val="СВОД"/>
      <sheetName val="Journals"/>
      <sheetName val="кп ГК"/>
      <sheetName val="total"/>
      <sheetName val="Комплектация"/>
      <sheetName val="трубы"/>
      <sheetName val="СМР"/>
      <sheetName val="дороги"/>
      <sheetName val="OCK1"/>
      <sheetName val="исходные данные"/>
      <sheetName val="расчетные таблицы"/>
      <sheetName val="свод 3"/>
      <sheetName val="График"/>
      <sheetName val="Капитальные затраты"/>
      <sheetName val="все"/>
      <sheetName val="топо"/>
      <sheetName val="Проект"/>
      <sheetName val="Огл. Графиков"/>
      <sheetName val="Текущие цены"/>
      <sheetName val="рабочий"/>
      <sheetName val="окраска"/>
      <sheetName val="РП"/>
      <sheetName val="ID"/>
      <sheetName val="Б.Сатка"/>
      <sheetName val="Зап-3- СЦБ"/>
      <sheetName val="Бюджет"/>
      <sheetName val="Курсы"/>
      <sheetName val="breakdown"/>
      <sheetName val="УП _2004"/>
      <sheetName val="Дополнительные параметры"/>
      <sheetName val="ИД"/>
      <sheetName val="Коэфф1_1"/>
      <sheetName val="в_работу"/>
      <sheetName val="Нижний_ур_"/>
      <sheetName val="Нижний_NEW"/>
      <sheetName val="Прайс_лист"/>
      <sheetName val="13_1"/>
      <sheetName val="СМЕТА_проект"/>
      <sheetName val="Все_ОС"/>
      <sheetName val="к_84-к_83"/>
      <sheetName val="Данные_для_расчёта_сметы"/>
      <sheetName val="HP_и_оргтехника"/>
      <sheetName val="Пример_расчета"/>
      <sheetName val="Лист_опроса"/>
      <sheetName val="COS&amp;_SG&amp;A_Classification"/>
      <sheetName val="свод_2"/>
      <sheetName val="КП_(2)"/>
      <sheetName val="ПДР_ООО_&quot;Юкос_ФБЦ&quot;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ибыль_опл"/>
      <sheetName val="Амур_ДОН"/>
      <sheetName val="кп_ГК"/>
      <sheetName val="исходные_данные"/>
      <sheetName val="расчетные_таблицы"/>
      <sheetName val="свод_3"/>
      <sheetName val="Капитальные_затраты"/>
      <sheetName val="Зап-3-_СЦБ"/>
      <sheetName val="Коэфф1_2"/>
    </sheetNames>
    <sheetDataSet>
      <sheetData sheetId="0" refreshError="1"/>
      <sheetData sheetId="1" refreshError="1">
        <row r="23">
          <cell r="E23">
            <v>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Шкаф"/>
      <sheetName val="Коэфф1."/>
      <sheetName val="Прайс лист"/>
      <sheetName val="РасчетКомандир1"/>
      <sheetName val="РасчетКомандир2"/>
      <sheetName val="НМ расчеты"/>
      <sheetName val="топо"/>
      <sheetName val="Смета"/>
      <sheetName val="свод 3"/>
      <sheetName val="исходные данные"/>
      <sheetName val="расчетные таблицы"/>
      <sheetName val="ИД"/>
      <sheetName val="13.1"/>
      <sheetName val="СМЕТА проект"/>
      <sheetName val="Names"/>
      <sheetName val="кп ГК"/>
      <sheetName val="График"/>
      <sheetName val="в работу"/>
      <sheetName val="Амур ДОН"/>
      <sheetName val="свод 2"/>
      <sheetName val="УП _2004"/>
      <sheetName val="Calc"/>
      <sheetName val="total"/>
      <sheetName val="Комплектация"/>
      <sheetName val="трубы"/>
      <sheetName val="СМР"/>
      <sheetName val="дороги"/>
      <sheetName val="sapactivexlhiddensheet"/>
      <sheetName val="breakdown"/>
      <sheetName val="трансформация1"/>
      <sheetName val="Destination"/>
      <sheetName val="Прибыль опл"/>
      <sheetName val="КП (2)"/>
      <sheetName val="ПДР"/>
      <sheetName val="Norm"/>
      <sheetName val="Пример расчета"/>
      <sheetName val="сохранить"/>
      <sheetName val="Лист2"/>
      <sheetName val="Лист1"/>
      <sheetName val="Обновление"/>
      <sheetName val="Цена"/>
      <sheetName val="Product"/>
      <sheetName val="Summary"/>
      <sheetName val="ЭХЗ"/>
      <sheetName val="Коэфф"/>
      <sheetName val="Смета2 проект. раб."/>
      <sheetName val="Зап-3- СЦБ"/>
      <sheetName val="Счет-Фактура"/>
      <sheetName val="Кредиты"/>
      <sheetName val="Суточная"/>
      <sheetName val="вариант"/>
      <sheetName val="Табл38-7"/>
      <sheetName val="данные"/>
      <sheetName val="СС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Данные для расчёта сметы"/>
      <sheetName val="DATA"/>
      <sheetName val="Списки"/>
      <sheetName val="6.14_КР"/>
      <sheetName val="см8"/>
      <sheetName val="Прилож"/>
      <sheetName val="СметаСводная Рыб"/>
      <sheetName val="все"/>
      <sheetName val="Нормы"/>
      <sheetName val="OCK1"/>
      <sheetName val="1.3"/>
      <sheetName val="ИГ1"/>
      <sheetName val="К.рын"/>
      <sheetName val="Сводная смета"/>
      <sheetName val="Землеотвод"/>
      <sheetName val="1"/>
      <sheetName val="РП"/>
      <sheetName val="к.84-к.83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сводная"/>
      <sheetName val="Разработка проекта"/>
      <sheetName val="КП НовоКов"/>
      <sheetName val="ПДР ООО &quot;Юкос ФБЦ&quot;"/>
      <sheetName val="3.1"/>
      <sheetName val="Коммерческие расходы"/>
      <sheetName val="Лист опроса"/>
      <sheetName val="5ОборРабМест(HP)"/>
      <sheetName val="СметаСводная Колпино"/>
      <sheetName val="HP и оргтехника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изыскания 2"/>
      <sheetName val="мсн"/>
      <sheetName val="КП к ГК"/>
      <sheetName val="ID"/>
      <sheetName val="Смета 1"/>
      <sheetName val="История"/>
      <sheetName val="Р1"/>
      <sheetName val="Параметры_i"/>
      <sheetName val="Таблица 2"/>
      <sheetName val="Input"/>
      <sheetName val="Calculation"/>
      <sheetName val="RSOILBAL"/>
      <sheetName val="Смета2_проект__раб_"/>
      <sheetName val="Зап-3-_СЦБ"/>
      <sheetName val="свод_2"/>
      <sheetName val="Данные_для_расчёта_сметы"/>
      <sheetName val="Смета_1"/>
      <sheetName val="информация"/>
      <sheetName val="смета 2 проект. работы"/>
      <sheetName val="4сд"/>
      <sheetName val="2сд"/>
      <sheetName val="7сд"/>
      <sheetName val="MAIN_PARAMETERS"/>
      <sheetName val="Ачинский НПЗ"/>
      <sheetName val="СС замеч с ответами"/>
      <sheetName val="начало"/>
      <sheetName val="Main"/>
      <sheetName val="1ПС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3.1 ТХ"/>
      <sheetName val="ЗП_ЮНГ"/>
      <sheetName val="3.5"/>
      <sheetName val="справка"/>
      <sheetName val="суб.подряд"/>
      <sheetName val="ПСБ - ОЭ"/>
      <sheetName val="См3 СЦБ-зап"/>
      <sheetName val="Смета 2"/>
      <sheetName val="Январь"/>
      <sheetName val="ИДвалка"/>
      <sheetName val="СметаСводная 1 оч"/>
      <sheetName val="Итог"/>
      <sheetName val="Вспомогательный"/>
      <sheetName val="Перечень Заказчиков"/>
      <sheetName val="Капитальные затраты"/>
      <sheetName val="Opex personnel (Term facs)"/>
      <sheetName val="2.2 "/>
      <sheetName val="ПОДПИСИ"/>
      <sheetName val="РАСЧЕТ"/>
      <sheetName val="Бюдж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Справочные данные"/>
      <sheetName val="Б.Сатка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смета СИД"/>
      <sheetName val="часы"/>
      <sheetName val="ресурсная вед."/>
      <sheetName val="р.Волхов"/>
      <sheetName val="Калплан Кра"/>
      <sheetName val="Материалы"/>
      <sheetName val="6.11 новый"/>
      <sheetName val="Хар_"/>
      <sheetName val="С1_"/>
      <sheetName val="СтрЗапасов (2)"/>
      <sheetName val="Lim"/>
      <sheetName val="Справочник"/>
      <sheetName val="PwC Copies from old models --&gt;&gt;"/>
      <sheetName val="Справочники"/>
      <sheetName val="Journals"/>
      <sheetName val="ц_1991"/>
      <sheetName val="rvldmrv"/>
      <sheetName val="Сравнение ДПН факт 06-07"/>
      <sheetName val="Параметры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накладная"/>
      <sheetName val="Акт"/>
      <sheetName val="Баланс (Ф1)"/>
      <sheetName val="Смета-Т"/>
      <sheetName val=""/>
      <sheetName val="Смета 3 Гидролог"/>
      <sheetName val="Записка СЦБ"/>
      <sheetName val="13_1"/>
      <sheetName val="Свод объем"/>
      <sheetName val="Дополнительные параметры"/>
      <sheetName val="Общая часть"/>
      <sheetName val="Табл.5"/>
      <sheetName val="Табл.2"/>
      <sheetName val="Исх.данные"/>
      <sheetName val="ВКЕ"/>
      <sheetName val="Additives"/>
      <sheetName val="Ryazan"/>
      <sheetName val="Assumpt"/>
      <sheetName val="Control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Input Assumptions"/>
      <sheetName val="DMTR_BP_03"/>
      <sheetName val="см №1.1 Геодезические работы "/>
      <sheetName val="см №1.4 Экология "/>
      <sheetName val="АСУ ТП 1 этап ПД"/>
      <sheetName val="Расчет курса"/>
      <sheetName val="XLR_NoRangeSheet"/>
      <sheetName val="НЕДЕЛИ"/>
      <sheetName val="GD"/>
      <sheetName val="РС "/>
      <sheetName val="геолог"/>
      <sheetName val="Курс доллара"/>
      <sheetName val="Календарь новый"/>
      <sheetName val="Смета № 1 ИИ линия"/>
      <sheetName val="ЛЧ"/>
      <sheetName val="Leistungsakt"/>
      <sheetName val="Дог цена"/>
      <sheetName val="SakhNIPI5"/>
      <sheetName val="ПИР"/>
      <sheetName val="1155"/>
      <sheetName val="выборка на22 июня"/>
      <sheetName val="HP_и_оргтехника"/>
      <sheetName val="СМЕТА_проект"/>
      <sheetName val="Лист_опроса"/>
      <sheetName val="ОПС"/>
      <sheetName val="СметаСводная_снег"/>
      <sheetName val="Хаттон_90_90_Femco"/>
      <sheetName val="свод_общ"/>
      <sheetName val="таблица_руководству"/>
      <sheetName val="Суточная_добыча_за_неделю"/>
      <sheetName val="СметаСводная_павильон"/>
      <sheetName val="3труба (П)"/>
      <sheetName val="15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Восстановл_Лист37"/>
      <sheetName val="Объемы работ по ПВ"/>
      <sheetName val="16"/>
      <sheetName val="Коэф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"/>
      <sheetName val="геология"/>
      <sheetName val="топография"/>
      <sheetName val="Шкаф"/>
      <sheetName val="Коэфф1."/>
      <sheetName val="Прайс лист"/>
      <sheetName val="total"/>
      <sheetName val="Комплектация"/>
      <sheetName val="трубы"/>
      <sheetName val="СМР"/>
      <sheetName val="дороги"/>
      <sheetName val="свод 2"/>
      <sheetName val="13.1"/>
      <sheetName val="Пример расчета"/>
      <sheetName val="Амур ДОН"/>
      <sheetName val="Смета"/>
      <sheetName val="СметаСводная Рыб"/>
      <sheetName val="НМ расчеты"/>
      <sheetName val="Names"/>
      <sheetName val="свод 3"/>
      <sheetName val="исходные данные"/>
      <sheetName val="расчетные таблицы"/>
      <sheetName val="Calc"/>
      <sheetName val="ИД"/>
      <sheetName val="ц_1991"/>
      <sheetName val="УП _2004"/>
      <sheetName val="sapactivexlhiddensheet"/>
      <sheetName val="ПДР"/>
      <sheetName val="Destination"/>
      <sheetName val="Данные для расчёта сметы"/>
      <sheetName val="пятилетка"/>
      <sheetName val="мониторинг"/>
      <sheetName val="в работу"/>
      <sheetName val="ЭХЗ"/>
      <sheetName val="вариант"/>
      <sheetName val="Табл38-7"/>
      <sheetName val="№5 СУБ Инж защ"/>
      <sheetName val="Summary"/>
      <sheetName val="к.84-к.83"/>
      <sheetName val="HP и оргтехника"/>
      <sheetName val="Трасса_Ванкор_ смета"/>
      <sheetName val="Зап-3- СЦБ"/>
      <sheetName val="Лист опроса"/>
      <sheetName val="5ОборРабМест(HP)"/>
      <sheetName val="Б.Сатка"/>
      <sheetName val="Исполнение по оборуд_"/>
      <sheetName val="1ПС"/>
      <sheetName val="СМЕТА проект"/>
      <sheetName val="Лист2"/>
      <sheetName val="трансформация1"/>
      <sheetName val="Прибыль опл"/>
      <sheetName val="1"/>
      <sheetName val="График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исание"/>
      <sheetName val="шаг1"/>
      <sheetName val="шаг2"/>
      <sheetName val="шаг3"/>
      <sheetName val="шаг4"/>
      <sheetName val="шаг5"/>
      <sheetName val="шаг6"/>
      <sheetName val="ИТОГИ"/>
      <sheetName val="служ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>
            <v>39083</v>
          </cell>
        </row>
        <row r="2">
          <cell r="B2">
            <v>39114</v>
          </cell>
        </row>
        <row r="3">
          <cell r="B3">
            <v>39142</v>
          </cell>
        </row>
        <row r="4">
          <cell r="B4">
            <v>39173</v>
          </cell>
        </row>
        <row r="5">
          <cell r="B5">
            <v>39203</v>
          </cell>
        </row>
        <row r="6">
          <cell r="B6">
            <v>39234</v>
          </cell>
        </row>
        <row r="7">
          <cell r="B7">
            <v>39264</v>
          </cell>
        </row>
        <row r="8">
          <cell r="B8">
            <v>39295</v>
          </cell>
        </row>
        <row r="9">
          <cell r="B9">
            <v>39326</v>
          </cell>
        </row>
        <row r="10">
          <cell r="B10">
            <v>39356</v>
          </cell>
        </row>
        <row r="11">
          <cell r="B11">
            <v>39387</v>
          </cell>
        </row>
        <row r="12">
          <cell r="B12">
            <v>39417</v>
          </cell>
        </row>
        <row r="13">
          <cell r="B13">
            <v>39448</v>
          </cell>
        </row>
        <row r="14">
          <cell r="B14">
            <v>39479</v>
          </cell>
        </row>
        <row r="15">
          <cell r="B15">
            <v>39508</v>
          </cell>
        </row>
        <row r="16">
          <cell r="B16">
            <v>39539</v>
          </cell>
        </row>
        <row r="17">
          <cell r="B17">
            <v>39569</v>
          </cell>
        </row>
        <row r="18">
          <cell r="B18">
            <v>39600</v>
          </cell>
        </row>
        <row r="19">
          <cell r="B19">
            <v>39630</v>
          </cell>
        </row>
        <row r="20">
          <cell r="B20">
            <v>39661</v>
          </cell>
        </row>
        <row r="21">
          <cell r="B21">
            <v>39692</v>
          </cell>
        </row>
        <row r="22">
          <cell r="B22">
            <v>39722</v>
          </cell>
        </row>
        <row r="23">
          <cell r="B23">
            <v>39753</v>
          </cell>
        </row>
        <row r="24">
          <cell r="B24">
            <v>39783</v>
          </cell>
        </row>
        <row r="25">
          <cell r="B25">
            <v>39814</v>
          </cell>
        </row>
        <row r="26">
          <cell r="B26">
            <v>39845</v>
          </cell>
        </row>
        <row r="27">
          <cell r="B27">
            <v>39873</v>
          </cell>
        </row>
        <row r="28">
          <cell r="B28">
            <v>39904</v>
          </cell>
        </row>
        <row r="29">
          <cell r="B29">
            <v>39934</v>
          </cell>
        </row>
        <row r="30">
          <cell r="B30">
            <v>39965</v>
          </cell>
        </row>
        <row r="31">
          <cell r="B31">
            <v>39995</v>
          </cell>
        </row>
        <row r="32">
          <cell r="B32">
            <v>40026</v>
          </cell>
        </row>
        <row r="33">
          <cell r="B33">
            <v>40057</v>
          </cell>
        </row>
        <row r="34">
          <cell r="B34">
            <v>40087</v>
          </cell>
        </row>
        <row r="35">
          <cell r="B35">
            <v>40118</v>
          </cell>
        </row>
        <row r="36">
          <cell r="B36">
            <v>40148</v>
          </cell>
        </row>
        <row r="37">
          <cell r="B37">
            <v>40179</v>
          </cell>
        </row>
        <row r="38">
          <cell r="B38">
            <v>40210</v>
          </cell>
        </row>
        <row r="39">
          <cell r="B39">
            <v>40238</v>
          </cell>
        </row>
        <row r="40">
          <cell r="B40">
            <v>40269</v>
          </cell>
        </row>
        <row r="41">
          <cell r="B41">
            <v>40299</v>
          </cell>
        </row>
        <row r="42">
          <cell r="B42">
            <v>40330</v>
          </cell>
        </row>
        <row r="43">
          <cell r="B43">
            <v>40360</v>
          </cell>
        </row>
        <row r="44">
          <cell r="B44">
            <v>40391</v>
          </cell>
        </row>
        <row r="45">
          <cell r="B45">
            <v>40422</v>
          </cell>
        </row>
        <row r="46">
          <cell r="B46">
            <v>40452</v>
          </cell>
        </row>
        <row r="47">
          <cell r="B47">
            <v>40483</v>
          </cell>
        </row>
        <row r="48">
          <cell r="B48">
            <v>40513</v>
          </cell>
        </row>
        <row r="49">
          <cell r="B49">
            <v>40544</v>
          </cell>
        </row>
        <row r="50">
          <cell r="B50">
            <v>40575</v>
          </cell>
        </row>
        <row r="51">
          <cell r="B51">
            <v>40603</v>
          </cell>
        </row>
        <row r="52">
          <cell r="B52">
            <v>40634</v>
          </cell>
        </row>
        <row r="53">
          <cell r="B53">
            <v>40664</v>
          </cell>
        </row>
        <row r="54">
          <cell r="B54">
            <v>40695</v>
          </cell>
        </row>
        <row r="55">
          <cell r="B55">
            <v>40725</v>
          </cell>
        </row>
        <row r="56">
          <cell r="B56">
            <v>40756</v>
          </cell>
        </row>
        <row r="57">
          <cell r="B57">
            <v>40787</v>
          </cell>
        </row>
        <row r="58">
          <cell r="B58">
            <v>40817</v>
          </cell>
        </row>
        <row r="59">
          <cell r="B59">
            <v>40848</v>
          </cell>
        </row>
        <row r="60">
          <cell r="B60">
            <v>40878</v>
          </cell>
        </row>
      </sheetData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ёта сметы"/>
      <sheetName val="см.18"/>
      <sheetName val="Землеотвод"/>
      <sheetName val="Межевание"/>
      <sheetName val="Смета"/>
      <sheetName val="топо"/>
      <sheetName val="СметаСводная Рыб"/>
      <sheetName val="топография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ц_1991"/>
      <sheetName val="КП к снег Рыбинская"/>
      <sheetName val="1.3"/>
      <sheetName val="93-110"/>
      <sheetName val="НГХК"/>
      <sheetName val="Сводная "/>
      <sheetName val="СметаСводная снег"/>
      <sheetName val="Шкаф"/>
      <sheetName val="Коэфф1."/>
      <sheetName val="Прайс лист"/>
      <sheetName val="ДКС общепр"/>
      <sheetName val="ДКС прям"/>
      <sheetName val="НГХК прям"/>
      <sheetName val="ПСП прям"/>
      <sheetName val="УПН прям"/>
      <sheetName val="Ярково прям"/>
      <sheetName val="НГХК общепр"/>
      <sheetName val="ПСП общепр"/>
      <sheetName val="УПН общепр"/>
      <sheetName val="Ярково общепр"/>
      <sheetName val="OCK1"/>
      <sheetName val="исходные данные"/>
      <sheetName val="расчетные таблицы"/>
      <sheetName val="total"/>
      <sheetName val="Комплектация"/>
      <sheetName val="трубы"/>
      <sheetName val="СМР"/>
      <sheetName val="дороги"/>
      <sheetName val="sapactivexlhiddensheet"/>
      <sheetName val="BS RAS"/>
      <sheetName val="СметаСводная"/>
      <sheetName val="Summary"/>
      <sheetName val="Калплан Кра"/>
      <sheetName val="Лист1"/>
      <sheetName val="13.1"/>
      <sheetName val="см8"/>
      <sheetName val="1.2.1-Проект"/>
      <sheetName val="пятилетка"/>
      <sheetName val="мониторинг"/>
      <sheetName val="Курс $"/>
      <sheetName val="изыскания 2"/>
      <sheetName val="гидрология"/>
      <sheetName val="Курс доллара"/>
      <sheetName val="свод 2"/>
      <sheetName val="Амур ДОН"/>
      <sheetName val="СПЕЦИФИКАЦИЯ"/>
      <sheetName val="1ПС (БНН)"/>
      <sheetName val="1ПС НГП"/>
      <sheetName val="1ПС УТПСП"/>
      <sheetName val="См3 СЦБ-зап"/>
      <sheetName val="Зап-3- СЦБ"/>
      <sheetName val="СметаСводная Колпино"/>
      <sheetName val="информация"/>
      <sheetName val="Смета 1свод"/>
      <sheetName val="смета затрат по БП"/>
      <sheetName val="свод 3"/>
      <sheetName val="Таблица 4 АСУТП"/>
      <sheetName val="ПДР"/>
      <sheetName val="исх.данные"/>
      <sheetName val="CENTR"/>
      <sheetName val="оператор"/>
      <sheetName val="Переменные и константы"/>
      <sheetName val="Пример расчета"/>
      <sheetName val="Calc"/>
      <sheetName val="мсн"/>
      <sheetName val="ИГ1"/>
      <sheetName val="Курсы"/>
      <sheetName val="breakdown"/>
      <sheetName val="трансформация1"/>
      <sheetName val="Ачинский НПЗ"/>
      <sheetName val="График"/>
      <sheetName val="Дополнительные параметры"/>
      <sheetName val="ИД"/>
      <sheetName val="КП к ГК"/>
      <sheetName val="КП Мак"/>
    </sheetNames>
    <sheetDataSet>
      <sheetData sheetId="0">
        <row r="1">
          <cell r="F1">
            <v>0</v>
          </cell>
        </row>
        <row r="42">
          <cell r="J42">
            <v>0</v>
          </cell>
        </row>
      </sheetData>
      <sheetData sheetId="1">
        <row r="42">
          <cell r="J42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Данные для расчёта сметы"/>
      <sheetName val="Смета"/>
      <sheetName val="1.3"/>
      <sheetName val="Шкаф"/>
      <sheetName val="Коэфф1."/>
      <sheetName val="Прайс лист"/>
      <sheetName val="ИГ1"/>
      <sheetName val="свод 2"/>
      <sheetName val="СметаСводная Рыб"/>
      <sheetName val="Лист1"/>
      <sheetName val="Обновление"/>
      <sheetName val="Пример расчета"/>
      <sheetName val="Зап-3- СЦБ"/>
      <sheetName val="топо"/>
      <sheetName val="К.рын"/>
      <sheetName val="Сводная смета"/>
      <sheetName val="Землеотвод"/>
      <sheetName val="sapactivexlhiddensheet"/>
      <sheetName val="График"/>
      <sheetName val="ц_1991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OCK1"/>
      <sheetName val="ЭХЗ"/>
      <sheetName val="СметаСводная"/>
      <sheetName val="Цена"/>
      <sheetName val="Product"/>
      <sheetName val="Summary"/>
      <sheetName val="РасчетКомандир1"/>
      <sheetName val="РасчетКомандир2"/>
      <sheetName val="Коэфф"/>
      <sheetName val="Смета2 проект. раб."/>
      <sheetName val="Счет-Фактура"/>
      <sheetName val="Кредиты"/>
      <sheetName val="Суточная"/>
      <sheetName val="ПДР"/>
      <sheetName val="вариант"/>
      <sheetName val="Табл38-7"/>
      <sheetName val="данные"/>
      <sheetName val="СС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DATA"/>
      <sheetName val="Списки"/>
      <sheetName val="6.14_КР"/>
      <sheetName val="см8"/>
      <sheetName val="Прилож"/>
      <sheetName val="все"/>
      <sheetName val="Нормы"/>
      <sheetName val="1"/>
      <sheetName val="РП"/>
      <sheetName val="к.84-к.83"/>
      <sheetName val="СМЕТА проект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сводная"/>
      <sheetName val="Разработка проекта"/>
      <sheetName val="КП НовоКов"/>
      <sheetName val="ПДР ООО &quot;Юкос ФБЦ&quot;"/>
      <sheetName val="Прибыль опл"/>
      <sheetName val="сохранить"/>
      <sheetName val="3.1"/>
      <sheetName val="Коммерческие расходы"/>
      <sheetName val="13.1"/>
      <sheetName val="исходные данные"/>
      <sheetName val="расчетные таблицы"/>
      <sheetName val="Лист опроса"/>
      <sheetName val="5ОборРабМест(HP)"/>
      <sheetName val="СметаСводная Колпино"/>
      <sheetName val="HP и оргтехника"/>
      <sheetName val="Лист2"/>
      <sheetName val="справ_"/>
      <sheetName val="оборудован"/>
      <sheetName val="СметаСводная снег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смета 2 проект. работы"/>
      <sheetName val="Хар_"/>
      <sheetName val="С1_"/>
      <sheetName val="СтрЗапасов (2)"/>
      <sheetName val="Norm"/>
      <sheetName val="НМ расчеты"/>
      <sheetName val="свод 3"/>
      <sheetName val="EKDEB90"/>
      <sheetName val="изыскания 2"/>
      <sheetName val="мсн"/>
      <sheetName val="КП к ГК"/>
      <sheetName val="Calc"/>
      <sheetName val="ID"/>
      <sheetName val="Смета 1"/>
      <sheetName val="История"/>
      <sheetName val="Р1"/>
      <sheetName val="Параметры_i"/>
      <sheetName val="Таблица 2"/>
      <sheetName val="Input"/>
      <sheetName val="Calculation"/>
      <sheetName val="RSOILBAL"/>
      <sheetName val="Смета2_проект__раб_"/>
      <sheetName val="Зап-3-_СЦБ"/>
      <sheetName val="свод_2"/>
      <sheetName val="Данные_для_расчёта_сметы"/>
      <sheetName val="Смета_1"/>
      <sheetName val="информация"/>
      <sheetName val="4сд"/>
      <sheetName val="2сд"/>
      <sheetName val="7сд"/>
      <sheetName val="MAIN_PARAMETERS"/>
      <sheetName val="Амур ДОН"/>
      <sheetName val="total"/>
      <sheetName val="Комплектация"/>
      <sheetName val="трубы"/>
      <sheetName val="СМР"/>
      <sheetName val="дороги"/>
      <sheetName val="Ачинский НПЗ"/>
      <sheetName val="ИД"/>
      <sheetName val="СС замеч с ответами"/>
      <sheetName val="начало"/>
      <sheetName val="Main"/>
      <sheetName val="УП _2004"/>
      <sheetName val="в работу"/>
      <sheetName val="1ПС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3.1 ТХ"/>
      <sheetName val="ЗП_ЮНГ"/>
      <sheetName val="3.5"/>
      <sheetName val="справка"/>
      <sheetName val="суб.подряд"/>
      <sheetName val="ПСБ - ОЭ"/>
      <sheetName val="См3 СЦБ-зап"/>
      <sheetName val="Смета 2"/>
      <sheetName val="Январь"/>
      <sheetName val="ИДвалка"/>
      <sheetName val="СметаСводная 1 оч"/>
      <sheetName val="Итог"/>
      <sheetName val="Вспомогательный"/>
      <sheetName val="Перечень Заказчиков"/>
      <sheetName val="Капитальные затраты"/>
      <sheetName val="Opex personnel (Term facs)"/>
      <sheetName val="КП (2)"/>
      <sheetName val="2.2 "/>
      <sheetName val="ПОДПИСИ"/>
      <sheetName val="РАСЧЕТ"/>
      <sheetName val="Бюдж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кп ГК"/>
      <sheetName val="Справочные данные"/>
      <sheetName val="Б.Сатка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смета СИД"/>
      <sheetName val="часы"/>
      <sheetName val="ресурсная вед."/>
      <sheetName val="р.Волхов"/>
      <sheetName val="Калплан Кра"/>
      <sheetName val="Материалы"/>
      <sheetName val="6.11 новый"/>
      <sheetName val="Lim"/>
      <sheetName val="Справочник"/>
      <sheetName val="PwC Copies from old models --&gt;&gt;"/>
      <sheetName val="Справочники"/>
      <sheetName val="Journals"/>
      <sheetName val="rvldmrv"/>
      <sheetName val="Сравнение ДПН факт 06-07"/>
      <sheetName val="Параметры"/>
      <sheetName val="трансформация1"/>
      <sheetName val="Names"/>
      <sheetName val="breakdown"/>
      <sheetName val="Destination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накладная"/>
      <sheetName val="Акт"/>
      <sheetName val="Баланс (Ф1)"/>
      <sheetName val="Смета-Т"/>
      <sheetName val=""/>
      <sheetName val="Смета 3 Гидролог"/>
      <sheetName val="Записка СЦБ"/>
      <sheetName val="Дополнительные параметры"/>
      <sheetName val="Общая часть"/>
      <sheetName val="Табл.5"/>
      <sheetName val="Табл.2"/>
      <sheetName val="Исх.данные"/>
      <sheetName val="ВКЕ"/>
      <sheetName val="Additives"/>
      <sheetName val="Ryazan"/>
      <sheetName val="Assumpt"/>
      <sheetName val="Control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Input Assumptions"/>
      <sheetName val="DMTR_BP_03"/>
      <sheetName val="см №1.1 Геодезические работы "/>
      <sheetName val="см №1.4 Экология "/>
      <sheetName val="АСУ ТП 1 этап ПД"/>
      <sheetName val="Расчет курса"/>
      <sheetName val="XLR_NoRangeSheet"/>
      <sheetName val="НЕДЕЛИ"/>
      <sheetName val="GD"/>
      <sheetName val="13_1"/>
      <sheetName val="РС "/>
      <sheetName val="геолог"/>
      <sheetName val="Курс доллара"/>
      <sheetName val="Календарь новый"/>
      <sheetName val="Смета № 1 ИИ линия"/>
      <sheetName val="ЛЧ"/>
      <sheetName val="Leistungsakt"/>
      <sheetName val="Свод объем"/>
      <sheetName val="Дог цена"/>
      <sheetName val="SakhNIPI5"/>
      <sheetName val="ПИР"/>
      <sheetName val="1155"/>
      <sheetName val="выборка на22 июня"/>
      <sheetName val="HP_и_оргтехника"/>
      <sheetName val="СМЕТА_проект"/>
      <sheetName val="Лист_опроса"/>
      <sheetName val="ОПС"/>
      <sheetName val="СметаСводная_снег"/>
      <sheetName val="Хаттон_90_90_Femco"/>
      <sheetName val="свод_общ"/>
      <sheetName val="таблица_руководству"/>
      <sheetName val="Суточная_добыча_за_неделю"/>
      <sheetName val="СметаСводная_павильон"/>
      <sheetName val="3труба (П)"/>
      <sheetName val="15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Восстановл_Лист37"/>
      <sheetName val="Объемы работ по ПВ"/>
      <sheetName val="16"/>
      <sheetName val="Коэф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ёта сметы"/>
      <sheetName val="см.18"/>
      <sheetName val="Землеотвод"/>
      <sheetName val="Межевание"/>
      <sheetName val="топо"/>
      <sheetName val="топография"/>
      <sheetName val="sapactivexlhiddensheet"/>
      <sheetName val="BS RAS"/>
      <sheetName val="СметаСводная"/>
      <sheetName val="Смета"/>
      <sheetName val="Summary"/>
      <sheetName val="СметаСводная Рыб"/>
      <sheetName val="Калплан Кра"/>
      <sheetName val="Лист1"/>
      <sheetName val="13.1"/>
      <sheetName val="см8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ц_1991"/>
      <sheetName val="КП к снег Рыбинская"/>
      <sheetName val="1.3"/>
      <sheetName val="93-110"/>
      <sheetName val="исходные данные"/>
      <sheetName val="СПЕЦИФИКАЦИЯ"/>
      <sheetName val="1ПС (БНН)"/>
      <sheetName val="1ПС НГП"/>
      <sheetName val="1ПС УТПСП"/>
      <sheetName val="НГХК"/>
      <sheetName val="Сводная "/>
      <sheetName val="СметаСводная снег"/>
      <sheetName val="Шкаф"/>
      <sheetName val="Коэфф1."/>
      <sheetName val="Прайс лист"/>
      <sheetName val="ДКС общепр"/>
      <sheetName val="ДКС прям"/>
      <sheetName val="НГХК прям"/>
      <sheetName val="ПСП прям"/>
      <sheetName val="УПН прям"/>
      <sheetName val="Ярково прям"/>
      <sheetName val="НГХК общепр"/>
      <sheetName val="ПСП общепр"/>
      <sheetName val="УПН общепр"/>
      <sheetName val="Ярково общепр"/>
      <sheetName val="См3 СЦБ-зап"/>
      <sheetName val="Зап-3- СЦБ"/>
      <sheetName val="СметаСводная Колпино"/>
      <sheetName val="информация"/>
      <sheetName val="Смета 1свод"/>
      <sheetName val="смета затрат по БП"/>
      <sheetName val="свод 3"/>
      <sheetName val="свод 2"/>
      <sheetName val="Таблица 4 АСУТП"/>
      <sheetName val="1.2.1-Проект"/>
      <sheetName val="пятилетка"/>
      <sheetName val="мониторинг"/>
      <sheetName val="Курс $"/>
      <sheetName val="ПДР"/>
      <sheetName val="исх.данные"/>
      <sheetName val="CENTR"/>
      <sheetName val="оператор"/>
      <sheetName val="Переменные и константы"/>
      <sheetName val="Пример расчета"/>
      <sheetName val="OCK1"/>
      <sheetName val="изыскания 2"/>
      <sheetName val="гидрология"/>
      <sheetName val="расчетные таблицы"/>
      <sheetName val="total"/>
      <sheetName val="Комплектация"/>
      <sheetName val="трубы"/>
      <sheetName val="СМР"/>
      <sheetName val="дороги"/>
      <sheetName val="Курс доллара"/>
      <sheetName val="График"/>
      <sheetName val="Амур ДОН"/>
      <sheetName val="Calc"/>
      <sheetName val="мсн"/>
      <sheetName val="ИГ1"/>
      <sheetName val="Ачинский НПЗ"/>
      <sheetName val="Курсы"/>
      <sheetName val="breakdown"/>
      <sheetName val="трансформация1"/>
      <sheetName val="Дополнительные параметры"/>
      <sheetName val="ИД"/>
      <sheetName val="КП к ГК"/>
      <sheetName val="КП Мак"/>
    </sheetNames>
    <sheetDataSet>
      <sheetData sheetId="0">
        <row r="1">
          <cell r="F1">
            <v>0</v>
          </cell>
        </row>
      </sheetData>
      <sheetData sheetId="1">
        <row r="42">
          <cell r="J42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ёта сметы"/>
      <sheetName val="Смета рекультивация"/>
      <sheetName val="Смета терзем"/>
      <sheetName val="смета СИД"/>
      <sheetName val="градоплан"/>
      <sheetName val="Смета"/>
      <sheetName val="топография"/>
      <sheetName val="топо"/>
      <sheetName val="13.1"/>
      <sheetName val="свод"/>
      <sheetName val="СметаСводная павильон"/>
      <sheetName val="ИГ1"/>
      <sheetName val="См 1 наруж.водопровод"/>
      <sheetName val="СМЕТА проект"/>
      <sheetName val="Справочник"/>
      <sheetName val="АЧ"/>
      <sheetName val="НМА"/>
      <sheetName val="пятилетка"/>
      <sheetName val="мониторинг"/>
      <sheetName val="ЗП_ЮНГ"/>
      <sheetName val="Переменные и константы"/>
      <sheetName val="сводная"/>
      <sheetName val="кп"/>
      <sheetName val="ПДР"/>
      <sheetName val="График"/>
      <sheetName val="свод 2"/>
      <sheetName val="Зап-3- СЦБ"/>
      <sheetName val="sapactivexlhiddensheet"/>
      <sheetName val="оператор"/>
      <sheetName val="исх_данные"/>
      <sheetName val="Пример расчета"/>
      <sheetName val="Summary"/>
      <sheetName val="Калькуляция_2012"/>
      <sheetName val="р.Волхов"/>
      <sheetName val="Калплан Кра"/>
      <sheetName val="СметаСводная"/>
      <sheetName val="Спр_общий"/>
      <sheetName val="ресурсная вед."/>
      <sheetName val="1.2.1-Проект"/>
      <sheetName val="свод1"/>
      <sheetName val="Бюджет"/>
      <sheetName val="Кал.план Жукова даты - не надо"/>
      <sheetName val="КП Прим (3)"/>
      <sheetName val="фонтан разбитый2"/>
      <sheetName val="КП Мак"/>
      <sheetName val="СметаСводная 1 оч"/>
      <sheetName val="КП НовоКов"/>
      <sheetName val="гидрология"/>
      <sheetName val="Землеотвод"/>
      <sheetName val="Январь"/>
      <sheetName val="ИД1"/>
      <sheetName val="свод общ"/>
      <sheetName val="Лист1"/>
      <sheetName val="Параметры"/>
      <sheetName val="OCK1"/>
      <sheetName val="СметаСводная Рыб"/>
      <sheetName val="1.3"/>
      <sheetName val="см8"/>
      <sheetName val="КП к ГК"/>
      <sheetName val="Хаттон 90.90 Femco"/>
      <sheetName val="свод (2)"/>
      <sheetName val="ц_1991"/>
      <sheetName val="Смета_3_ф3П_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асы"/>
      <sheetName val="сводная 1ПС"/>
      <sheetName val="Convertтс "/>
      <sheetName val="Convertсвод"/>
      <sheetName val="сводная  "/>
      <sheetName val="Convert тн рд"/>
      <sheetName val="Convert2"/>
      <sheetName val="Convert2рд"/>
      <sheetName val="Convert3п"/>
      <sheetName val="Convert 1"/>
      <sheetName val="Convert 1 П"/>
      <sheetName val="Convertтс  (2)"/>
      <sheetName val="Convert тн П"/>
      <sheetName val="см 1РД "/>
      <sheetName val="см2РД"/>
      <sheetName val="Convert 2"/>
      <sheetName val="Convert 2П"/>
      <sheetName val="см 3РД"/>
      <sheetName val="Convert 3"/>
      <sheetName val="Convert 3 П"/>
      <sheetName val="см 4 РД"/>
      <sheetName val="Convert4"/>
      <sheetName val="Сonv 4П"/>
      <sheetName val="Convert4рд"/>
      <sheetName val="см 5РД"/>
      <sheetName val="Convert5"/>
      <sheetName val="Convert 6рд"/>
      <sheetName val="Convert 6"/>
      <sheetName val="Convert5П"/>
      <sheetName val="см 6РД"/>
      <sheetName val="Convert6"/>
      <sheetName val="Convert6П"/>
      <sheetName val="см  6РД"/>
      <sheetName val="Convert  7"/>
      <sheetName val="Convert7"/>
      <sheetName val="Convert 8П"/>
      <sheetName val="Convert 8рд"/>
      <sheetName val="Convert7П"/>
      <sheetName val="Convert  8"/>
      <sheetName val="Convert  8П"/>
      <sheetName val="см7РД"/>
      <sheetName val="см8"/>
      <sheetName val="см 9РД"/>
      <sheetName val="см10"/>
      <sheetName val="см11"/>
      <sheetName val="ком"/>
      <sheetName val="Convert9"/>
      <sheetName val="Convert   9"/>
      <sheetName val="Convert9 (2)"/>
      <sheetName val="Convert9 (3)"/>
      <sheetName val="Данные для расчёта сметы"/>
      <sheetName val="Итог"/>
      <sheetName val="топография"/>
      <sheetName val="АморИсход"/>
      <sheetName val="Смета"/>
      <sheetName val="ИД1"/>
      <sheetName val="свод 2"/>
      <sheetName val="АЧ"/>
      <sheetName val="СметаСводная снег"/>
      <sheetName val="ЗП_ЮНГ"/>
      <sheetName val="смета СИД"/>
      <sheetName val="КП Прим (3)"/>
      <sheetName val="СметаСводная"/>
      <sheetName val="Справочник"/>
      <sheetName val="93-110"/>
      <sheetName val="свод общ"/>
      <sheetName val="кп"/>
      <sheetName val="свод"/>
      <sheetName val="ресурсная вед."/>
      <sheetName val="свод1"/>
      <sheetName val="геология "/>
      <sheetName val="фонтан разбитый2"/>
      <sheetName val="Январь"/>
      <sheetName val="sapactivexlhiddensheet"/>
      <sheetName val="Коэфф1."/>
      <sheetName val="сводная"/>
      <sheetName val="гидрология"/>
      <sheetName val="Лист3"/>
      <sheetName val="р.Волхов"/>
      <sheetName val="пятилетка"/>
      <sheetName val="мониторинг"/>
      <sheetName val="Смета 3 Гидролог"/>
      <sheetName val="СметаСводная павильон"/>
      <sheetName val="Смета 1свод"/>
      <sheetName val="Землеотвод"/>
      <sheetName val="КП НовоКов"/>
      <sheetName val="эл.химз."/>
      <sheetName val="а-б"/>
      <sheetName val="ГАЗ_камаз"/>
      <sheetName val="1.3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тодика"/>
      <sheetName val="ПБ"/>
      <sheetName val="bank&amp;cash"/>
      <sheetName val="analitika_контроль lim"/>
      <sheetName val="идентификация по статьям"/>
      <sheetName val="baza"/>
      <sheetName val="Смета по оплатам"/>
      <sheetName val="7.1.1."/>
      <sheetName val="ПБ за месяц"/>
      <sheetName val="ПБ за день"/>
      <sheetName val="ТКР план"/>
      <sheetName val="КВ"/>
      <sheetName val="Список (2)"/>
      <sheetName val="analitika_контроль_li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Столбец1</v>
          </cell>
        </row>
        <row r="2">
          <cell r="B2" t="str">
            <v>Управление по юридическим и корпоративным вопросам</v>
          </cell>
        </row>
        <row r="3">
          <cell r="B3" t="str">
            <v>Отдел внутреннего аудита</v>
          </cell>
        </row>
        <row r="4">
          <cell r="B4" t="str">
            <v>Бухгалтерия</v>
          </cell>
        </row>
        <row r="5">
          <cell r="B5" t="str">
            <v>Планово-бюджетный отдел</v>
          </cell>
        </row>
        <row r="6">
          <cell r="B6" t="str">
            <v>Финансовый сектор</v>
          </cell>
        </row>
        <row r="7">
          <cell r="B7" t="str">
            <v>Отдел документационного обеспечения</v>
          </cell>
        </row>
        <row r="8">
          <cell r="B8" t="str">
            <v>Отдел организационного развития</v>
          </cell>
        </row>
        <row r="9">
          <cell r="B9" t="str">
            <v>Отдел  по организации и проведению тендерных процедур</v>
          </cell>
        </row>
        <row r="10">
          <cell r="B10" t="str">
            <v>Сектор инвестиционного планирования</v>
          </cell>
        </row>
        <row r="11">
          <cell r="B11" t="str">
            <v>Отдел закупок топлива</v>
          </cell>
        </row>
        <row r="12">
          <cell r="B12" t="str">
            <v>Управление мелкоптовых продаж</v>
          </cell>
        </row>
        <row r="13">
          <cell r="B13" t="str">
            <v>Отдел крупнооптовых продаж</v>
          </cell>
        </row>
        <row r="14">
          <cell r="B14" t="str">
            <v>Управление розничных продаж нефтепродуктов</v>
          </cell>
        </row>
        <row r="15">
          <cell r="B15" t="str">
            <v>Управление продаж корпоративным клиентам</v>
          </cell>
        </row>
        <row r="16">
          <cell r="B16" t="str">
            <v>Управление сопутствующего бизнеса</v>
          </cell>
        </row>
        <row r="17">
          <cell r="B17" t="str">
            <v>Управление логистики</v>
          </cell>
        </row>
        <row r="18">
          <cell r="B18" t="str">
            <v>Управление коммерческого учета</v>
          </cell>
        </row>
        <row r="19">
          <cell r="B19" t="str">
            <v>Управление технологического транспорта</v>
          </cell>
        </row>
        <row r="20">
          <cell r="B20" t="str">
            <v>Отдел управления собственностью</v>
          </cell>
        </row>
        <row r="21">
          <cell r="B21" t="str">
            <v>Сектор информационных технологий, автоматизации и телекоммуникации</v>
          </cell>
        </row>
        <row r="22">
          <cell r="B22" t="str">
            <v>Отдел маркетинга, рекламы и поддержки бренда</v>
          </cell>
        </row>
        <row r="23">
          <cell r="B23" t="str">
            <v>Отдел по связям с общественностью</v>
          </cell>
        </row>
        <row r="24">
          <cell r="B24" t="str">
            <v>Межрегиональный учебный центр</v>
          </cell>
        </row>
        <row r="25">
          <cell r="B25" t="str">
            <v>Управление по работе с персоналом</v>
          </cell>
        </row>
        <row r="26">
          <cell r="B26" t="str">
            <v>Сектор обучения развития</v>
          </cell>
        </row>
        <row r="27">
          <cell r="B27" t="str">
            <v>Отдел режима и охраны</v>
          </cell>
        </row>
        <row r="28">
          <cell r="B28" t="str">
            <v>Отдел  защиты информации</v>
          </cell>
        </row>
        <row r="29">
          <cell r="B29" t="str">
            <v>Отдел инженерно-технических средств</v>
          </cell>
        </row>
        <row r="30">
          <cell r="B30" t="str">
            <v>Отдел  защиты информации</v>
          </cell>
        </row>
        <row r="31">
          <cell r="B31" t="str">
            <v>Отдел  материально-технического обеспечения</v>
          </cell>
        </row>
        <row r="32">
          <cell r="B32" t="str">
            <v>Административно-хозяйственный отдел</v>
          </cell>
        </row>
        <row r="33">
          <cell r="B33" t="str">
            <v>Отдел проектно-изыскательских работ</v>
          </cell>
        </row>
        <row r="34">
          <cell r="B34" t="str">
            <v>Отдел капитального строительства</v>
          </cell>
        </row>
        <row r="35">
          <cell r="B35" t="str">
            <v>Отдел эксплуатации и ремонта технологического оборудования</v>
          </cell>
        </row>
        <row r="36">
          <cell r="B36" t="str">
            <v xml:space="preserve"> Отдел эксплуатации электросетей и энергетического оборудования</v>
          </cell>
        </row>
        <row r="37">
          <cell r="B37" t="str">
            <v>Сектор эксплуатации газового оборудования</v>
          </cell>
        </row>
        <row r="38">
          <cell r="B38" t="str">
            <v>Управление ТО и ремонта оборудования</v>
          </cell>
        </row>
        <row r="39">
          <cell r="B39" t="str">
            <v>Агроном</v>
          </cell>
        </row>
        <row r="40">
          <cell r="B40" t="str">
            <v>Управление сертификации, качества, метрологии</v>
          </cell>
        </row>
        <row r="41">
          <cell r="B41" t="str">
            <v>Отдел промышленной безопасности, охраны труда и окруж. Среды</v>
          </cell>
        </row>
        <row r="42">
          <cell r="B42" t="str">
            <v>Сектор экологии</v>
          </cell>
        </row>
        <row r="43">
          <cell r="B43" t="str">
            <v>Главный специалист по ГО и МР</v>
          </cell>
        </row>
        <row r="59">
          <cell r="C59" t="str">
            <v>Для сметы</v>
          </cell>
        </row>
        <row r="60">
          <cell r="C60" t="str">
            <v>Транспортный налог_авто</v>
          </cell>
        </row>
        <row r="61">
          <cell r="C61" t="str">
            <v>Земельный налог</v>
          </cell>
        </row>
        <row r="62">
          <cell r="C62" t="str">
            <v>Корпоративный подоходный налог с юридических лиц</v>
          </cell>
        </row>
        <row r="63">
          <cell r="C63" t="str">
            <v>ПФ с работника</v>
          </cell>
        </row>
        <row r="64">
          <cell r="C64" t="str">
            <v>Социальный налог с работодателя</v>
          </cell>
        </row>
        <row r="65">
          <cell r="C65" t="str">
            <v>Минимальный налог с доходов предприятия</v>
          </cell>
        </row>
        <row r="66">
          <cell r="C66" t="str">
            <v>Таможенный сбор</v>
          </cell>
        </row>
        <row r="67">
          <cell r="C67" t="str">
            <v>Налог с пользователей автомобильных дорог</v>
          </cell>
        </row>
        <row r="68">
          <cell r="C68" t="str">
            <v>Налог с пользователей автомобильных дорог</v>
          </cell>
        </row>
        <row r="69">
          <cell r="C69" t="str">
            <v>Налог с розничных продаж</v>
          </cell>
        </row>
        <row r="70">
          <cell r="C70" t="str">
            <v>Расчет отчислений во внебюджетный фонд развития и воспроизводства минерально-сырьевой базы</v>
          </cell>
        </row>
        <row r="71">
          <cell r="C71" t="str">
            <v>Водный налог</v>
          </cell>
        </row>
        <row r="72">
          <cell r="C72" t="str">
            <v>Налог на имущество</v>
          </cell>
        </row>
        <row r="73">
          <cell r="C73" t="str">
            <v>Плата за негативное воздействие на окружающую среду</v>
          </cell>
        </row>
        <row r="74">
          <cell r="C74" t="str">
            <v>Фонд по ликвидации чрезвычайных ситуаций</v>
          </cell>
        </row>
        <row r="75">
          <cell r="C75" t="str">
            <v>Акцизы при импорте НП</v>
          </cell>
        </row>
        <row r="76">
          <cell r="C76" t="str">
            <v>Иные налоги и др. обязательные платежи</v>
          </cell>
        </row>
        <row r="77">
          <cell r="C77" t="str">
            <v>Налог на рекламу</v>
          </cell>
        </row>
        <row r="78">
          <cell r="C78" t="str">
            <v>Первичный транспорт трубопровод нефтепродукты, СУГ и сопутствующие товары дальнее зарубежье</v>
          </cell>
        </row>
        <row r="79">
          <cell r="C79" t="str">
            <v>Первичный транспорт трубопровод нефтепродукты, СУГ и сопутствующие товары ближнее зарубежье</v>
          </cell>
        </row>
        <row r="80">
          <cell r="C80" t="str">
            <v>Первичный транспорт трубопровод нефтепродукты, СУГ и сопутствующие товары внутренний рынок</v>
          </cell>
        </row>
        <row r="81">
          <cell r="C81" t="str">
            <v>Первичный транспорт водный транспорт нефтепродукты, СУГ и сопутствующие товары дальнее зарубежье</v>
          </cell>
        </row>
        <row r="82">
          <cell r="C82" t="str">
            <v>Первичный транспорт водный транспорт нефтепродукты, СУГ и сопутствующие товары ближнее зарубежье</v>
          </cell>
        </row>
        <row r="83">
          <cell r="C83" t="str">
            <v>Первичный транспорт водный транспорт нефтепродукты, СУГ и сопутствующие товары внутренний рынок</v>
          </cell>
        </row>
        <row r="84">
          <cell r="C84" t="str">
            <v>Первичный транспорт Ж/д тариф дальнее зарубежье</v>
          </cell>
        </row>
        <row r="85">
          <cell r="C85" t="str">
            <v>Первичный транпсорт Подача-уборка цистерн дальнее зарубежье</v>
          </cell>
        </row>
        <row r="86">
          <cell r="C86" t="str">
            <v>Первичный транспорт Ж/д тариф ближнее зарубежье</v>
          </cell>
        </row>
        <row r="87">
          <cell r="C87" t="str">
            <v>Первичный транпсорт Подача-уборка цистерн ближнее зарубежье</v>
          </cell>
        </row>
        <row r="88">
          <cell r="C88" t="str">
            <v>Первичный транспорт Ж/д тариф внутренний рынок</v>
          </cell>
        </row>
        <row r="89">
          <cell r="C89" t="str">
            <v>Первичный транпсорт Подача-уборка цистерн внутренний рынок</v>
          </cell>
        </row>
        <row r="90">
          <cell r="C90" t="str">
            <v>Первичный автотранспорт нефтепродукты, СУГ и сопутствующие товары дальнее зарубежье</v>
          </cell>
        </row>
        <row r="91">
          <cell r="C91" t="str">
            <v>Первичный автотранспорт нефтепродукты, СУГ и сопутствующие товары ближнее зарубежье</v>
          </cell>
        </row>
        <row r="92">
          <cell r="C92" t="str">
            <v>Первичный автотранспорт нефтепродукты, СУГ и сопутствующие товары внутренний рынок</v>
          </cell>
        </row>
        <row r="93">
          <cell r="C93" t="str">
            <v>Первичный транспорт прочие транспортные расходы нефтепродукты, СУГ и сопутствующие товары дальнее зарубежье</v>
          </cell>
        </row>
        <row r="94">
          <cell r="C94" t="str">
            <v>Первичный транспорт прочие транспортные расходы нефтепродукты, СУГ и сопутствующие товары ближнее зарубежье</v>
          </cell>
        </row>
        <row r="95">
          <cell r="C95" t="str">
            <v>Первичный транспорт прочие транспортные расходы нефтепродукты, СУГ и сопутствующие товары внутренний рынок</v>
          </cell>
        </row>
        <row r="96">
          <cell r="C96" t="str">
            <v>Вторичный транспорт трубопровод нефтепродукты, СУГ и сопутствующие товары дальнее зарубежье</v>
          </cell>
        </row>
        <row r="97">
          <cell r="C97" t="str">
            <v>Вторичный транспорт трубопровод нефтепродукты, СУГ и сопутствующие товары ближнее зарубежье</v>
          </cell>
        </row>
        <row r="98">
          <cell r="C98" t="str">
            <v>Вторичный транспорт трубопровод нефтепродукты, СУГ и сопутствующие товары внутренний рынок</v>
          </cell>
        </row>
        <row r="99">
          <cell r="C99" t="str">
            <v>Вторичный транспорт водный транспорт нефтепродукты, СУГ и сопутствующие товары дальнее зарубежье</v>
          </cell>
        </row>
        <row r="100">
          <cell r="C100" t="str">
            <v>Вторичный транспорт водный транспорт нефтепродукты, СУГ и сопутствующие товары ближнее зарубежье</v>
          </cell>
        </row>
        <row r="101">
          <cell r="C101" t="str">
            <v>Вторичный транспорт водный транспорт нефтепродукты, СУГ и сопутствующие товары внутренний рынок</v>
          </cell>
        </row>
        <row r="102">
          <cell r="C102" t="str">
            <v>Вторичный транспорт Ж/д тариф дальнее зарубежье</v>
          </cell>
        </row>
        <row r="103">
          <cell r="C103" t="str">
            <v>Вторичный транспорт Подача-уборка цистерн дальнее зарубежье</v>
          </cell>
        </row>
        <row r="104">
          <cell r="C104" t="str">
            <v>Вторичный транспорт Ж/д тариф ближнее зарубежье</v>
          </cell>
        </row>
        <row r="105">
          <cell r="C105" t="str">
            <v>Вторичный транспорт Подача-уборка цистерн ближнее зарубежье</v>
          </cell>
        </row>
        <row r="106">
          <cell r="C106" t="str">
            <v>Вторичный транспорт Ж/д тариф внутренний рынок</v>
          </cell>
        </row>
        <row r="107">
          <cell r="C107" t="str">
            <v>Вторичный транспорт Подача-уборка цистерн внутренний рынок</v>
          </cell>
        </row>
        <row r="108">
          <cell r="C108" t="str">
            <v>Вторичный транспорт автотранспорт нефтепродукты, СУГ и сопутствующие товары дальнее зарубежье</v>
          </cell>
        </row>
        <row r="109">
          <cell r="C109" t="str">
            <v>Вторичный транспорт автотранспорт нефтепродукты, СУГ и сопутствующие товары ближнее зарубежье</v>
          </cell>
        </row>
        <row r="110">
          <cell r="C110" t="str">
            <v>Вторичный транспорт автотранспорт нефтепродукты, СУГ и сопутствующие товары внутреннний рынок</v>
          </cell>
        </row>
        <row r="111">
          <cell r="C111" t="str">
            <v>Вторичный транспорт прочие транспортные расходы нефтепродукты, СУГ и сопутствующие товары дальнее зарубежье</v>
          </cell>
        </row>
        <row r="112">
          <cell r="C112" t="str">
            <v>Вторичный транспорт прочие транспортные расходы нефтепродукты, СУГ и сопутствующие товары ближнее зарубежье</v>
          </cell>
        </row>
        <row r="113">
          <cell r="C113" t="str">
            <v>Вторичный транспорт прочие транспортные расходы нефтепродукты, СУГ и сопутствующие товары внутренний рынок</v>
          </cell>
        </row>
        <row r="114">
          <cell r="C114" t="str">
            <v>Зарплата, начисленная работникам по тарифным ставкам и окладам за отработанное время (в том числе по сдельным расценкам) (без ЕСН)</v>
          </cell>
        </row>
        <row r="115">
          <cell r="C115" t="str">
            <v>прочие доплаты и надбавки к заработной плате</v>
          </cell>
        </row>
        <row r="116">
          <cell r="C116" t="str">
            <v>Оплата труда при сокращенной продолжительности работы</v>
          </cell>
        </row>
        <row r="117">
          <cell r="C117" t="str">
            <v>Отпускные</v>
          </cell>
        </row>
        <row r="118">
          <cell r="C118" t="str">
            <v>Месячные премии</v>
          </cell>
        </row>
        <row r="119">
          <cell r="C119" t="str">
            <v>Квартальные премии</v>
          </cell>
        </row>
        <row r="120">
          <cell r="C120" t="str">
            <v>Начисление резерва на выплату вознаграждения по итогам работы за год</v>
          </cell>
        </row>
        <row r="121">
          <cell r="C121" t="str">
            <v>Выплаты, обусловленные районным регулированием оплаты труда</v>
          </cell>
        </row>
        <row r="122">
          <cell r="C122" t="str">
            <v>Единовременные поощрительные и др.выплаты</v>
          </cell>
        </row>
        <row r="123">
          <cell r="C123" t="str">
            <v>Оплата питания и проживания, имеющая систематический характер</v>
          </cell>
        </row>
        <row r="124">
          <cell r="C124" t="str">
            <v>Доплата до среднего заработка, начисленные сверх сумм пособий по временной нетрудоспособности</v>
          </cell>
        </row>
        <row r="125">
          <cell r="C125" t="str">
            <v>Дополнительные отпуска (социальные)</v>
          </cell>
        </row>
        <row r="126">
          <cell r="C126" t="str">
            <v>Материальная помощь к отпуску</v>
          </cell>
        </row>
        <row r="127">
          <cell r="C127" t="str">
            <v>Выходное пособие при расторжении трудового договора</v>
          </cell>
        </row>
        <row r="128">
          <cell r="C128" t="str">
            <v>Суммы, начисленные при увольнении работника на период трудоустройства в связи с ликвидацией организации, сокращением численности или штата</v>
          </cell>
        </row>
        <row r="129">
          <cell r="C129" t="str">
            <v>Дополнительная компенсация при сокращении без предупреждения об увольнении за 2 месяца</v>
          </cell>
        </row>
        <row r="130">
          <cell r="C130" t="str">
            <v>Единовременные выплаты работникам при увольнении и при уходе на пенсию</v>
          </cell>
        </row>
        <row r="131">
          <cell r="C131" t="str">
            <v>Компенсация по уходу за ребенком до достижения им возраста 3 лет</v>
          </cell>
        </row>
        <row r="132">
          <cell r="C132" t="str">
            <v>Расходы пи переезде из (в) районов Кр.Севера в связи с расторжением (заключением) трудового договора</v>
          </cell>
        </row>
        <row r="133">
          <cell r="C133" t="str">
            <v>ПФ страховая часть</v>
          </cell>
        </row>
        <row r="134">
          <cell r="C134" t="str">
            <v>ПФ накопительная часть</v>
          </cell>
        </row>
        <row r="135">
          <cell r="C135" t="str">
            <v>ФБ</v>
          </cell>
        </row>
        <row r="136">
          <cell r="C136" t="str">
            <v>ФФОМС</v>
          </cell>
        </row>
        <row r="137">
          <cell r="C137" t="str">
            <v>ТФОМС</v>
          </cell>
        </row>
        <row r="138">
          <cell r="C138" t="str">
            <v>ФСС</v>
          </cell>
        </row>
        <row r="139">
          <cell r="C139" t="str">
            <v>Страхование от несчастных случаев</v>
          </cell>
        </row>
        <row r="140">
          <cell r="C140" t="str">
            <v>Аренда автотранспорта-Инициатива Компании</v>
          </cell>
        </row>
        <row r="141">
          <cell r="C141" t="str">
            <v>Аренда автотранспорта-Инициатива ПНПО</v>
          </cell>
        </row>
        <row r="142">
          <cell r="C142" t="str">
            <v>Аренда объектов основного бизнеса-Инициатива Компании</v>
          </cell>
        </row>
        <row r="143">
          <cell r="C143" t="str">
            <v>Аренда объектов основного бизнеса-Инициатива ПНПО</v>
          </cell>
        </row>
        <row r="144">
          <cell r="C144" t="str">
            <v>Аренда офисных помещений-Инициатива Компании</v>
          </cell>
        </row>
        <row r="145">
          <cell r="C145" t="str">
            <v>Аренда офисных помещений-Инициатива ПНПО</v>
          </cell>
        </row>
        <row r="146">
          <cell r="C146" t="str">
            <v>Аренда IT-оборудования и ПО-Инициатива Компании</v>
          </cell>
        </row>
        <row r="147">
          <cell r="C147" t="str">
            <v>Аренда IT-оборудования и ПО-Инициатива ПНПО</v>
          </cell>
        </row>
        <row r="148">
          <cell r="C148" t="str">
            <v>Аренда производственного имущества-Инициатива Компании</v>
          </cell>
        </row>
        <row r="149">
          <cell r="C149" t="str">
            <v>Аренда производственного имущества-Инициатива ПНПО</v>
          </cell>
        </row>
        <row r="150">
          <cell r="C150" t="str">
            <v>Аренда земли в бюджет</v>
          </cell>
        </row>
        <row r="151">
          <cell r="C151" t="str">
            <v>Аренда земли у прочих собственников</v>
          </cell>
        </row>
        <row r="152">
          <cell r="C152" t="str">
            <v>Аренда прочего имущества</v>
          </cell>
        </row>
        <row r="153">
          <cell r="C153" t="str">
            <v>Услуги по текущему ремонту автотранспорта</v>
          </cell>
        </row>
        <row r="154">
          <cell r="C154" t="str">
            <v>Услуги по текущему ремонту оборудования_ИТАТ</v>
          </cell>
        </row>
        <row r="155">
          <cell r="C155" t="str">
            <v>Услуги по текущему ремонту оборудования_эксплуатация</v>
          </cell>
        </row>
        <row r="156">
          <cell r="C156" t="str">
            <v>Услуги по текущему ремонту торгового оборудования на АЗС/АЗК</v>
          </cell>
        </row>
        <row r="157">
          <cell r="C157" t="str">
            <v>Услуги по текущему ремонту зданий и сооружений_эксплуатация</v>
          </cell>
        </row>
        <row r="158">
          <cell r="C158" t="str">
            <v>Услуги по текущему ремонту зданий и сооружений_АХС</v>
          </cell>
        </row>
        <row r="159">
          <cell r="C159" t="str">
            <v>Услуги по текущему ремонту хозинвентаря</v>
          </cell>
        </row>
        <row r="160">
          <cell r="C160" t="str">
            <v>Услуги по текущему ремонту прочих ОС</v>
          </cell>
        </row>
        <row r="161">
          <cell r="C161" t="str">
            <v>Услуги по капитальному ремонту автотранспорта</v>
          </cell>
        </row>
        <row r="162">
          <cell r="C162" t="str">
            <v>Услуги по капитальному ремонту оборудования</v>
          </cell>
        </row>
        <row r="163">
          <cell r="C163" t="str">
            <v>Услуги по капитальному ремонту торгового оборудования на АЗС/АЗК</v>
          </cell>
        </row>
        <row r="164">
          <cell r="C164" t="str">
            <v>Услуги по капитальному ремонту зданий и сооружений</v>
          </cell>
        </row>
        <row r="165">
          <cell r="C165" t="str">
            <v>Услуги по капитальному ремонту хозинвентаря</v>
          </cell>
        </row>
        <row r="166">
          <cell r="C166" t="str">
            <v>Услуги по капитальному ремонту прочих ОС</v>
          </cell>
        </row>
        <row r="167">
          <cell r="C167" t="str">
            <v>Материалы для текущего ремонта автотранспорта</v>
          </cell>
        </row>
        <row r="168">
          <cell r="C168" t="str">
            <v>Материалы для текущего ремонта зданий и сооружений</v>
          </cell>
        </row>
        <row r="169">
          <cell r="C169" t="str">
            <v>Материалы для текущего ремонта оборудования</v>
          </cell>
        </row>
        <row r="170">
          <cell r="C170" t="str">
            <v>Материалы для текущего ремонта хозинвентаря</v>
          </cell>
        </row>
        <row r="171">
          <cell r="C171" t="str">
            <v>Материалы для текущего ремонта прочих ОС</v>
          </cell>
        </row>
        <row r="172">
          <cell r="C172" t="str">
            <v>Материалы для капитального ремонта автотранспорта</v>
          </cell>
        </row>
        <row r="173">
          <cell r="C173" t="str">
            <v>Материалы для капитального ремонта зданий и сооружений</v>
          </cell>
        </row>
        <row r="174">
          <cell r="C174" t="str">
            <v>Материалы для капитального ремонта оборудования</v>
          </cell>
        </row>
        <row r="175">
          <cell r="C175" t="str">
            <v>Материалы для капитального ремонта хозинвентаря</v>
          </cell>
        </row>
        <row r="176">
          <cell r="C176" t="str">
            <v>Материалы для капитального ремонта прочих ОС</v>
          </cell>
        </row>
        <row r="177">
          <cell r="C177" t="str">
            <v>Электроэнергия</v>
          </cell>
        </row>
        <row r="178">
          <cell r="C178" t="str">
            <v>ГСМ на транспорт</v>
          </cell>
        </row>
        <row r="179">
          <cell r="C179" t="str">
            <v>Топливо и ГСМ на производство</v>
          </cell>
        </row>
        <row r="180">
          <cell r="C180" t="str">
            <v>Отопление</v>
          </cell>
        </row>
        <row r="181">
          <cell r="C181" t="str">
            <v>Топливо и ГСМ на отопление</v>
          </cell>
        </row>
        <row r="182">
          <cell r="C182" t="str">
            <v>Сертификация нефтепродуктов, СУГ, сопутствующих товаров</v>
          </cell>
        </row>
        <row r="183">
          <cell r="C183" t="str">
            <v>Контроль качества, отбор проб нефтепродуктов и СУГ</v>
          </cell>
        </row>
        <row r="184">
          <cell r="C184" t="str">
            <v>Аккредитация лаборатории</v>
          </cell>
        </row>
        <row r="185">
          <cell r="C185" t="str">
            <v>Хранение нефтепродуктов</v>
          </cell>
        </row>
        <row r="186">
          <cell r="C186" t="str">
            <v>Хранение СУГ</v>
          </cell>
        </row>
        <row r="187">
          <cell r="C187" t="str">
            <v>Хранение масел и фасованной продукции</v>
          </cell>
        </row>
        <row r="188">
          <cell r="C188" t="str">
            <v>Хранение прочих товаров</v>
          </cell>
        </row>
        <row r="189">
          <cell r="C189" t="str">
            <v>Рекламные брошюры и каталоги-Инициатива Компании</v>
          </cell>
        </row>
        <row r="190">
          <cell r="C190" t="str">
            <v>Рекламные брошюры и каталоги-Инициатива ПНПО</v>
          </cell>
        </row>
        <row r="191">
          <cell r="C191" t="str">
            <v>Прочая полиграфическая продукция - Инициатива Компании</v>
          </cell>
        </row>
        <row r="192">
          <cell r="C192" t="str">
            <v>Прочая полиграфическая продукция - Инициатива ПНПО</v>
          </cell>
        </row>
        <row r="193">
          <cell r="C193" t="str">
            <v>Реклама в СМИ-Инициатива Компании</v>
          </cell>
        </row>
        <row r="194">
          <cell r="C194" t="str">
            <v>Реклама в СМИ-Инициатива ПНПО</v>
          </cell>
        </row>
        <row r="195">
          <cell r="C195" t="str">
            <v>Реклама в интернет-Инициатива Компании</v>
          </cell>
        </row>
        <row r="196">
          <cell r="C196" t="str">
            <v>Реклама в интернет-Инициатива ПНПО</v>
          </cell>
        </row>
        <row r="197">
          <cell r="C197" t="str">
            <v>Расходы на пластиковые карты-Инициатива Компании</v>
          </cell>
        </row>
        <row r="198">
          <cell r="C198" t="str">
            <v>Расходы на пластиковые карты-Инициатива ПНПО</v>
          </cell>
        </row>
        <row r="199">
          <cell r="C199" t="str">
            <v>Расходы на пластиковые карты-Инициатива ПНПО</v>
          </cell>
        </row>
        <row r="200">
          <cell r="C200" t="str">
            <v>Наружная реклама-Инициатива Компании</v>
          </cell>
        </row>
        <row r="201">
          <cell r="C201" t="str">
            <v>Наружная реклама-Инициатива ПНПО</v>
          </cell>
        </row>
        <row r="202">
          <cell r="C202" t="str">
            <v>Участия в выставках, ярмарках, экспозициях-Инициатива ПНПО (PR)</v>
          </cell>
        </row>
        <row r="203">
          <cell r="C203" t="str">
            <v>Участия в выставках, ярмарках, экспозициях-Инициатива Компании</v>
          </cell>
        </row>
        <row r="204">
          <cell r="C204" t="str">
            <v>Участия в выставках, ярмарках, экспозициях-Инициатива ПНПО</v>
          </cell>
        </row>
        <row r="205">
          <cell r="C205" t="str">
            <v>Другие промомероприятия - нормируемые-Инициатива Компании</v>
          </cell>
        </row>
        <row r="206">
          <cell r="C206" t="str">
            <v>Другие промомероприятия - нормируемые-Инициатива ПНПО</v>
          </cell>
        </row>
        <row r="207">
          <cell r="C207" t="str">
            <v>Связь с общественностью-Инициатива Компании</v>
          </cell>
        </row>
        <row r="208">
          <cell r="C208" t="str">
            <v>Связь с общественностью-Инициатива ПНПО</v>
          </cell>
        </row>
        <row r="209">
          <cell r="C209" t="str">
            <v>Сувенирная продукция-Инициатива Компании</v>
          </cell>
        </row>
        <row r="210">
          <cell r="C210" t="str">
            <v>Сувенирная продукция-Инициатива ПНПО</v>
          </cell>
        </row>
        <row r="211">
          <cell r="C211" t="str">
            <v>Расходы на оформление витрин, комнат-образцов и демонстрационных залов</v>
          </cell>
        </row>
        <row r="212">
          <cell r="C212" t="str">
            <v>Расходы на приобретение (изготовление) призов, вручаемых победителям розыгрышей таких призов во время проведения массовых рекламных кампаний</v>
          </cell>
        </row>
        <row r="213">
          <cell r="C213" t="str">
            <v>Иные расходы на рекламу (нормируемые)</v>
          </cell>
        </row>
        <row r="214">
          <cell r="C214" t="str">
            <v>Потери товаров и технологические отходы в пределах норм естественной убыли</v>
          </cell>
        </row>
        <row r="215">
          <cell r="C215" t="str">
            <v>Расходы на тару и упаковку</v>
          </cell>
        </row>
        <row r="216">
          <cell r="C216" t="str">
            <v>Бумажная продукция</v>
          </cell>
        </row>
        <row r="217">
          <cell r="C217" t="str">
            <v>Дополнительное оборудование для автотранспорта</v>
          </cell>
        </row>
        <row r="218">
          <cell r="C218" t="str">
            <v>Почтовые принадлежности</v>
          </cell>
        </row>
        <row r="219">
          <cell r="C219" t="str">
            <v>Приобретение мебели до 20 тыс.руб.</v>
          </cell>
        </row>
        <row r="220">
          <cell r="C220" t="str">
            <v>Приобретение оборудования до 20 тыс.руб._безопасность</v>
          </cell>
        </row>
        <row r="221">
          <cell r="C221" t="str">
            <v>Приобретение оборудования до 20 тыс.руб._ИТАТ</v>
          </cell>
        </row>
        <row r="222">
          <cell r="C222" t="str">
            <v>Приобретение оборудования до 20 тыс.руб._качество</v>
          </cell>
        </row>
        <row r="223">
          <cell r="C223" t="str">
            <v>Приобретение оборудования до 20 тыс.руб._сопутка</v>
          </cell>
        </row>
        <row r="224">
          <cell r="C224" t="str">
            <v>Приобретение оборудования до 20 тыс.руб._эксплуатация</v>
          </cell>
        </row>
        <row r="225">
          <cell r="C225" t="str">
            <v>Приобретение пожарного инвентаря</v>
          </cell>
        </row>
        <row r="226">
          <cell r="C226" t="str">
            <v>Прочие вспомогательные материалы_реклама</v>
          </cell>
        </row>
        <row r="227">
          <cell r="C227" t="str">
            <v>Прочие вспомогательные материалы_сопутка</v>
          </cell>
        </row>
        <row r="228">
          <cell r="C228" t="str">
            <v>Прочие вспомогательные материалы_управление</v>
          </cell>
        </row>
        <row r="229">
          <cell r="C229" t="str">
            <v>Расходные материалы для ВТ и МТ</v>
          </cell>
        </row>
        <row r="230">
          <cell r="C230" t="str">
            <v>Расходные материалы для ККМ и ФР</v>
          </cell>
        </row>
        <row r="231">
          <cell r="C231" t="str">
            <v>Расходные материалы для лаборатории</v>
          </cell>
        </row>
        <row r="232">
          <cell r="C232" t="str">
            <v>Расходные материалы для метрологии</v>
          </cell>
        </row>
        <row r="233">
          <cell r="C233" t="str">
            <v>Расходные материалы для обеспечения охраны объектов</v>
          </cell>
        </row>
        <row r="234">
          <cell r="C234" t="str">
            <v>Расходные материалы для ОТ и ТБ</v>
          </cell>
        </row>
        <row r="235">
          <cell r="C235" t="str">
            <v>Списание автошин и аккумуляторов</v>
          </cell>
        </row>
        <row r="236">
          <cell r="C236" t="str">
            <v>Средства гигиены</v>
          </cell>
        </row>
        <row r="237">
          <cell r="C237" t="str">
            <v>Средства для уборки помещений</v>
          </cell>
        </row>
        <row r="238">
          <cell r="C238" t="str">
            <v>Средства для уборки территорий</v>
          </cell>
        </row>
        <row r="239">
          <cell r="C239" t="str">
            <v>Фильтрующие элементы для оборудования и транспорта_авто</v>
          </cell>
        </row>
        <row r="240">
          <cell r="C240" t="str">
            <v>Фильтрующие элементы для оборудования и транспорта_эксплуатация</v>
          </cell>
        </row>
        <row r="241">
          <cell r="C241" t="str">
            <v>Электроматериалы_АХС</v>
          </cell>
        </row>
        <row r="242">
          <cell r="C242" t="str">
            <v>Электроматериалы_Эксплуатация</v>
          </cell>
        </row>
        <row r="243">
          <cell r="C243" t="str">
            <v>Питьевая вода_АХС</v>
          </cell>
        </row>
        <row r="244">
          <cell r="C244" t="str">
            <v>Питьевая вода_Эксплуатация</v>
          </cell>
        </row>
        <row r="245">
          <cell r="C245" t="str">
            <v>Аттестация рабочих мест-Инициатива Компании</v>
          </cell>
        </row>
        <row r="246">
          <cell r="C246" t="str">
            <v>Аттестация рабочих мест-Инициатива ПНПО</v>
          </cell>
        </row>
        <row r="247">
          <cell r="C247" t="str">
            <v>Медосмотр</v>
          </cell>
        </row>
        <row r="248">
          <cell r="C248" t="str">
            <v>Медицинские аптечки и медикаменты</v>
          </cell>
        </row>
        <row r="249">
          <cell r="C249" t="str">
            <v>Испытания СИЗ</v>
          </cell>
        </row>
        <row r="250">
          <cell r="C250" t="str">
            <v>Спецодежда</v>
          </cell>
        </row>
        <row r="251">
          <cell r="C251" t="str">
            <v>Форменная одежда</v>
          </cell>
        </row>
        <row r="252">
          <cell r="C252" t="str">
            <v>Услуги по замерам СЭС</v>
          </cell>
        </row>
        <row r="253">
          <cell r="C253" t="str">
            <v>Диэлектрическое испытание перчаток</v>
          </cell>
        </row>
        <row r="254">
          <cell r="C254" t="str">
            <v>Прочие расходы на безопасность и охрану</v>
          </cell>
        </row>
        <row r="255">
          <cell r="C255" t="str">
            <v>Сервисное обслуживание зданий и сооружений</v>
          </cell>
        </row>
        <row r="256">
          <cell r="C256" t="str">
            <v>Обслуживание ККМ и ФР</v>
          </cell>
        </row>
        <row r="257">
          <cell r="C257" t="str">
            <v>Обслуживание систем видеонаблюдения</v>
          </cell>
        </row>
        <row r="258">
          <cell r="C258" t="str">
            <v>Обслуживание уровнемеров</v>
          </cell>
        </row>
        <row r="259">
          <cell r="C259" t="str">
            <v>Обслуживание прочего оборудования-Инициатива Компании</v>
          </cell>
        </row>
        <row r="260">
          <cell r="C260" t="str">
            <v>Обслуживание прочего оборудования-Инициатива ПНПО_сопутка</v>
          </cell>
        </row>
        <row r="261">
          <cell r="C261" t="str">
            <v>Обслуживание прочего оборудования-Инициатива ПНПО_ИТАТ</v>
          </cell>
        </row>
        <row r="262">
          <cell r="C262" t="str">
            <v>Обслуживание прочего оборудования-Инициатива ПНПО_эксплуатация</v>
          </cell>
        </row>
        <row r="263">
          <cell r="C263" t="str">
            <v>Услуги по подбору персонала кадровыми агенствами</v>
          </cell>
        </row>
        <row r="264">
          <cell r="C264" t="str">
            <v>Информационные услуги для осуществления безопасности-Инициатива Компании</v>
          </cell>
        </row>
        <row r="265">
          <cell r="C265" t="str">
            <v>Информационные услуги для осуществления безопасности-Инициатива ПНПО</v>
          </cell>
        </row>
        <row r="266">
          <cell r="C266" t="str">
            <v>Информационно-справочная документация</v>
          </cell>
        </row>
        <row r="267">
          <cell r="C267" t="str">
            <v>Консультационные услуги ИТАТ-Инициатива Компании</v>
          </cell>
        </row>
        <row r="268">
          <cell r="C268" t="str">
            <v>Консультационные услуги ИТАТ-Инициатива ПНПО</v>
          </cell>
        </row>
        <row r="269">
          <cell r="C269" t="str">
            <v>Консалтинговые, управленческие услуги-Инициатива Компании-управление</v>
          </cell>
        </row>
        <row r="270">
          <cell r="C270" t="str">
            <v>Консалтинговые, управленческие услуги-Инициатива Компании_реклама</v>
          </cell>
        </row>
        <row r="271">
          <cell r="C271" t="str">
            <v>Консалтинговые, управленческие услуги-Инициатива ПНПО_управление</v>
          </cell>
        </row>
        <row r="272">
          <cell r="C272" t="str">
            <v>Консалтинговые, управленческие услуги-Инициатива ПНПО_реклама</v>
          </cell>
        </row>
        <row r="273">
          <cell r="C273" t="str">
            <v>Прочие информационные-консультационные услуги_управление</v>
          </cell>
        </row>
        <row r="274">
          <cell r="C274" t="str">
            <v>Прочие информационные-консультационные услуги_реклама</v>
          </cell>
        </row>
        <row r="275">
          <cell r="C275" t="str">
            <v>Аудиторские услуги-Инициатива Компании</v>
          </cell>
        </row>
        <row r="276">
          <cell r="C276" t="str">
            <v>Аудиторские услуги-Инициатива ПНПО</v>
          </cell>
        </row>
        <row r="277">
          <cell r="C277" t="str">
            <v>Услуги стационарной связи</v>
          </cell>
        </row>
        <row r="278">
          <cell r="C278" t="str">
            <v>Услуги мобильной связи</v>
          </cell>
        </row>
        <row r="279">
          <cell r="C279" t="str">
            <v>Услуги спутниковой связи</v>
          </cell>
        </row>
        <row r="280">
          <cell r="C280" t="str">
            <v>Интернет, электронная почта</v>
          </cell>
        </row>
        <row r="281">
          <cell r="C281" t="str">
            <v>Телеграф</v>
          </cell>
        </row>
        <row r="282">
          <cell r="C282" t="str">
            <v>Канал связи корпоративной сети</v>
          </cell>
        </row>
        <row r="283">
          <cell r="C283" t="str">
            <v>Передача данных с АЗС по GPRS</v>
          </cell>
        </row>
        <row r="284">
          <cell r="C284" t="str">
            <v>Разовые услуги по организации резервных каналов</v>
          </cell>
        </row>
        <row r="285">
          <cell r="C285" t="str">
            <v>Оплата каналов передачи данных и последней мили</v>
          </cell>
        </row>
        <row r="286">
          <cell r="C286" t="str">
            <v>Плата за междугородние переговоры</v>
          </cell>
        </row>
        <row r="287">
          <cell r="C287" t="str">
            <v>Оплата радиоточек</v>
          </cell>
        </row>
        <row r="288">
          <cell r="C288" t="str">
            <v>Единая горячая линия</v>
          </cell>
        </row>
        <row r="289">
          <cell r="C289" t="str">
            <v>Почтовые расходы</v>
          </cell>
        </row>
        <row r="290">
          <cell r="C290" t="str">
            <v>Прочие канцелярские расходы</v>
          </cell>
        </row>
        <row r="291">
          <cell r="C291" t="str">
            <v>Подписка (прочие)</v>
          </cell>
        </row>
        <row r="292">
          <cell r="C292" t="str">
            <v>Подписка (безопасность)</v>
          </cell>
        </row>
        <row r="293">
          <cell r="C293" t="str">
            <v>Обслуживание системы автоматизации АЗС и офисов (МК)-Инициатива Компании</v>
          </cell>
        </row>
        <row r="294">
          <cell r="C294" t="str">
            <v>Обслуживание системы автоматизации АЗС и офисов (МК)-Инициатива ПНПО</v>
          </cell>
        </row>
        <row r="295">
          <cell r="C295" t="str">
            <v>Приобретение программного обеспечения (прочие) - Инициатива компании</v>
          </cell>
        </row>
        <row r="296">
          <cell r="C296" t="str">
            <v>Приобретение программного обеспечения (прочие) - Инициатива ПНПО</v>
          </cell>
        </row>
        <row r="297">
          <cell r="C297" t="str">
            <v>Приобретение программного обеспечения (безопасность) - Инициатива Компании</v>
          </cell>
        </row>
        <row r="298">
          <cell r="C298" t="str">
            <v>Приобретение программного обеспечения (безопасность) - Инициатива ПНПО</v>
          </cell>
        </row>
        <row r="299">
          <cell r="C299" t="str">
            <v>Сопровождение ПО и систем, сервисное обслуживание (безопасность) - Инициатива ПНПО</v>
          </cell>
        </row>
        <row r="300">
          <cell r="C300" t="str">
            <v>Сопровождение ПО и систем, сервисное обслуживание (прочие) - Инициатива ПНПО</v>
          </cell>
        </row>
        <row r="301">
          <cell r="C301" t="str">
            <v>Сопровождение ПО и систем, сервисное обслуживание (безопасность) - Инициатива Компании</v>
          </cell>
        </row>
        <row r="302">
          <cell r="C302" t="str">
            <v>Сопровождение ПО и систем, сервисное обслуживание (прочие) - Инициатива компании</v>
          </cell>
        </row>
        <row r="303">
          <cell r="C303" t="str">
            <v>Сопровождение ПО и систем, сервисное обслуживание (безопасность) -Инициатива ПНПО</v>
          </cell>
        </row>
        <row r="304">
          <cell r="C304" t="str">
            <v>АСУТП</v>
          </cell>
        </row>
        <row r="305">
          <cell r="C305" t="str">
            <v xml:space="preserve"> Командировочные расходы</v>
          </cell>
        </row>
        <row r="306">
          <cell r="C306" t="str">
            <v>Представительские расходы (прочие) - Инициатива ПНПО</v>
          </cell>
        </row>
        <row r="307">
          <cell r="C307" t="str">
            <v>Подготовка и аттестация рабочих (обязательное обучение)</v>
          </cell>
        </row>
        <row r="308">
          <cell r="C308" t="str">
            <v>Повышение квалификации руководителей и специалистов-Инициатива ПНПО</v>
          </cell>
        </row>
        <row r="309">
          <cell r="C309" t="str">
            <v>Повышение квалификации руководителей и специалистов-Инициатива Компании</v>
          </cell>
        </row>
        <row r="310">
          <cell r="C310" t="str">
            <v>Подготовка и аттестация руководителей и специалистов (обязательное обучение)</v>
          </cell>
        </row>
        <row r="311">
          <cell r="C311" t="str">
            <v>Подготовка и обучение кадров (безопасность)</v>
          </cell>
        </row>
        <row r="312">
          <cell r="C312" t="str">
            <v>Обязательное страхование имущества</v>
          </cell>
        </row>
        <row r="313">
          <cell r="C313" t="str">
            <v>Добровольное страхование имущества</v>
          </cell>
        </row>
        <row r="314">
          <cell r="C314" t="str">
            <v>Обязательное страхование автотраснпорта и ГО</v>
          </cell>
        </row>
        <row r="315">
          <cell r="C315" t="str">
            <v>Добровольное страхование автотранспорта</v>
          </cell>
        </row>
        <row r="316">
          <cell r="C316" t="str">
            <v>Страхование выручки</v>
          </cell>
        </row>
        <row r="317">
          <cell r="C317" t="str">
            <v>Страхование опасного объекта</v>
          </cell>
        </row>
        <row r="318">
          <cell r="C318" t="str">
            <v>Добровольное личное страхование на срок не менее года, предполагающее оплату медицинских расходов работников</v>
          </cell>
        </row>
        <row r="319">
          <cell r="C319" t="str">
            <v>Обслуживание пожарной сигнализаций</v>
          </cell>
        </row>
        <row r="320">
          <cell r="C320" t="str">
            <v>Услуги вневедомственной охраны-Инициатива Компании</v>
          </cell>
        </row>
        <row r="321">
          <cell r="C321" t="str">
            <v>Услуги вневедомственной охраны-Инициатива ПНПО</v>
          </cell>
        </row>
        <row r="322">
          <cell r="C322" t="str">
            <v>Тревожная сигнализация (услуги)</v>
          </cell>
        </row>
        <row r="323">
          <cell r="C323" t="str">
            <v>Услуги пожарной охраны-Инициатива Компании</v>
          </cell>
        </row>
        <row r="324">
          <cell r="C324" t="str">
            <v>Услуги пожарной охраны-Инициатива ПНПО</v>
          </cell>
        </row>
        <row r="325">
          <cell r="C325" t="str">
            <v>Противопожарные мероприятия</v>
          </cell>
        </row>
        <row r="326">
          <cell r="C326" t="str">
            <v>Прочие расходы по охране объектов</v>
          </cell>
        </row>
        <row r="327">
          <cell r="C327" t="str">
            <v>Водоснабжение</v>
          </cell>
        </row>
        <row r="328">
          <cell r="C328" t="str">
            <v>Услуги по уборке территории сторонними организациями</v>
          </cell>
        </row>
        <row r="329">
          <cell r="C329" t="str">
            <v>Вывоз мусора</v>
          </cell>
        </row>
        <row r="330">
          <cell r="C330" t="str">
            <v>Дезинфекция и дератизация</v>
          </cell>
        </row>
        <row r="331">
          <cell r="C331" t="str">
            <v>Очистка от сточных вод</v>
          </cell>
        </row>
        <row r="332">
          <cell r="C332" t="str">
            <v>Канализование</v>
          </cell>
        </row>
        <row r="333">
          <cell r="C333" t="str">
            <v>Очистка канализации</v>
          </cell>
        </row>
        <row r="334">
          <cell r="C334" t="str">
            <v>Калибровка и градуировка</v>
          </cell>
        </row>
        <row r="335">
          <cell r="C335" t="str">
            <v>Поверка оборудования</v>
          </cell>
        </row>
        <row r="336">
          <cell r="C336" t="str">
            <v>Разработка проектов предельно - допустимых выбросов</v>
          </cell>
        </row>
        <row r="337">
          <cell r="C337" t="str">
            <v>Разработка (корректировка) проектов нормативов образования и лимитов размещения отходов</v>
          </cell>
        </row>
        <row r="338">
          <cell r="C338" t="str">
            <v>Разработка проектов организации санитарно-защитной зоны</v>
          </cell>
        </row>
        <row r="339">
          <cell r="C339" t="str">
            <v>Оформление документов для получения лицензии по обращению с опасными отходами</v>
          </cell>
        </row>
        <row r="340">
          <cell r="C340" t="str">
            <v>Регистрация договоров аренды ( залога ) имущества АЗС</v>
          </cell>
        </row>
        <row r="341">
          <cell r="C341" t="str">
            <v>Регистрация договоров аренды земельных участков</v>
          </cell>
        </row>
        <row r="342">
          <cell r="C342" t="str">
            <v>Оформление прочих документов_имущество</v>
          </cell>
        </row>
        <row r="343">
          <cell r="C343" t="str">
            <v>Оформление прочих документов_эксплуатация</v>
          </cell>
        </row>
        <row r="344">
          <cell r="C344" t="str">
            <v>Оформление (корректировка) ПЛАС</v>
          </cell>
        </row>
        <row r="345">
          <cell r="C345" t="str">
            <v>Оформление (корректировка) ПЛАРН</v>
          </cell>
        </row>
        <row r="346">
          <cell r="C346" t="str">
            <v>Оформление (корректировка) паспорта безопасности</v>
          </cell>
        </row>
        <row r="347">
          <cell r="C347" t="str">
            <v>Удостоверение банковских карточек</v>
          </cell>
        </row>
        <row r="348">
          <cell r="C348" t="str">
            <v>Удостоверение иных документов ( договоры, свидетельства, кадастровые планы и т.д.)</v>
          </cell>
        </row>
        <row r="349">
          <cell r="C349" t="str">
            <v>Удостоверение выписок из ЕГРЮЛ.</v>
          </cell>
        </row>
        <row r="350">
          <cell r="C350" t="str">
            <v>Оформление технической информации</v>
          </cell>
        </row>
        <row r="351">
          <cell r="C351" t="str">
            <v>Оформление лицензий для ведения сопутствующего бизнеса</v>
          </cell>
        </row>
        <row r="352">
          <cell r="C352" t="str">
            <v>Оформление лицензий по дополнительному бизнесу</v>
          </cell>
        </row>
        <row r="353">
          <cell r="C353" t="str">
            <v>Разрешение на провоз тяжеловесного груза</v>
          </cell>
        </row>
        <row r="354">
          <cell r="C354" t="str">
            <v>Расходы на приобретение прав на земельные участки</v>
          </cell>
        </row>
        <row r="355">
          <cell r="C355" t="str">
            <v>Расходы на право пользования товарным знаком</v>
          </cell>
        </row>
        <row r="356">
          <cell r="C356" t="str">
            <v>Государственная пошлина</v>
          </cell>
        </row>
        <row r="357">
          <cell r="C357" t="str">
            <v xml:space="preserve"> Ж/д тариф</v>
          </cell>
        </row>
        <row r="358">
          <cell r="C358" t="str">
            <v xml:space="preserve"> Прочие транспортные средства</v>
          </cell>
        </row>
        <row r="359">
          <cell r="C359" t="str">
            <v>Услуги по подбору персонала через СМИ</v>
          </cell>
        </row>
        <row r="360">
          <cell r="C360" t="str">
            <v>Выполнение мероприятий по организации и  благоустройству санитарно-защитной зоны-Инициатива Компании</v>
          </cell>
        </row>
        <row r="361">
          <cell r="C361" t="str">
            <v>Выполнение мероприятий по организации и  благоустройству санитарно-защитной зоны-Инициатива ПНПО</v>
          </cell>
        </row>
        <row r="362">
          <cell r="C362" t="str">
            <v>Санитарно-эпидемиологическая экспертиза (ПДВ, ПНООЛР, СЗЗ)</v>
          </cell>
        </row>
        <row r="363">
          <cell r="C363" t="str">
            <v>Лабораторный контроль за воздухом на границе СЗЗ и в жилом массиве</v>
          </cell>
        </row>
        <row r="364">
          <cell r="C364" t="str">
            <v>Лабораторный контроль за качеством воды</v>
          </cell>
        </row>
        <row r="365">
          <cell r="C365" t="str">
            <v>Лабораторный контроль за загрязнением почв</v>
          </cell>
        </row>
        <row r="366">
          <cell r="C366" t="str">
            <v>Утилизация Ртутных ламп, АКБ, шлама нефтепродуктов, песка, загрязненного н/пр и др отходов</v>
          </cell>
        </row>
        <row r="367">
          <cell r="C367" t="str">
            <v>Рекультивация земель</v>
          </cell>
        </row>
        <row r="368">
          <cell r="C368" t="str">
            <v>Прочие природоохранные мероприятия-Инициатива Компании</v>
          </cell>
        </row>
        <row r="369">
          <cell r="C369" t="str">
            <v>Прочие природоохранные мероприятия-Инициатива ПНПО</v>
          </cell>
        </row>
        <row r="370">
          <cell r="C370" t="str">
            <v>Сервисное обслуживание автотранспорта</v>
          </cell>
        </row>
        <row r="371">
          <cell r="C371" t="str">
            <v>Мойка и парковка</v>
          </cell>
        </row>
        <row r="372">
          <cell r="C372" t="str">
            <v>Бланки_сопутка</v>
          </cell>
        </row>
        <row r="373">
          <cell r="C373" t="str">
            <v>Бланки_АХС</v>
          </cell>
        </row>
        <row r="374">
          <cell r="C374" t="str">
            <v>Перевозка персонала</v>
          </cell>
        </row>
        <row r="375">
          <cell r="C375" t="str">
            <v>Транспортные расходы Прочие ТМЦ</v>
          </cell>
        </row>
        <row r="376">
          <cell r="C376" t="str">
            <v>Транспортные расходы Прочие нужды</v>
          </cell>
        </row>
        <row r="377">
          <cell r="C377" t="str">
            <v>Услуги по перезарядке огнетушителей</v>
          </cell>
        </row>
        <row r="378">
          <cell r="C378" t="str">
            <v>Услуги по архивированию документаций</v>
          </cell>
        </row>
        <row r="379">
          <cell r="C379" t="str">
            <v>Комиссионные расходы</v>
          </cell>
        </row>
        <row r="380">
          <cell r="C380" t="str">
            <v>Расходы по управлению имуществом</v>
          </cell>
        </row>
        <row r="381">
          <cell r="C381" t="str">
            <v>Услуги по ГО</v>
          </cell>
        </row>
        <row r="382">
          <cell r="C382" t="str">
            <v>Иные расходы по основным видам деятельности</v>
          </cell>
        </row>
        <row r="383">
          <cell r="C383" t="str">
            <v>7.1.1Расходы по организации питания</v>
          </cell>
        </row>
        <row r="384">
          <cell r="C384" t="str">
            <v>7.1.1Выплаты при увольнении</v>
          </cell>
        </row>
        <row r="385">
          <cell r="C385" t="str">
            <v>7.1.1Выплаты уходящим на пенсию, подарки и выплаты пенсионерам</v>
          </cell>
        </row>
        <row r="386">
          <cell r="C386" t="str">
            <v>7.1.1Материальная помощь работникам, выплаты к отпуску</v>
          </cell>
        </row>
        <row r="387">
          <cell r="C387" t="str">
            <v>7.1.1Доп.отпуск, согласно коллективного договора</v>
          </cell>
        </row>
        <row r="388">
          <cell r="C388" t="str">
            <v>7.1.1Выплаты молодоженам, женщинам при рождении ребенка, ежемесячное пособие по уходу за ребенком до 3-х лет</v>
          </cell>
        </row>
        <row r="389">
          <cell r="C389" t="str">
            <v>7.1.1Выплаты на погребение</v>
          </cell>
        </row>
        <row r="390">
          <cell r="C390" t="str">
            <v>7.1.1Премия, подарки к праздникам, юбилейным датам</v>
          </cell>
        </row>
        <row r="391">
          <cell r="C391" t="str">
            <v>7.1.1Жилищная программа</v>
          </cell>
        </row>
        <row r="392">
          <cell r="C392" t="str">
            <v>7.1.1Охрана труда работников, связ.с вредными условиями труда</v>
          </cell>
        </row>
        <row r="393">
          <cell r="C393" t="str">
            <v>7.1.1Расходы по мед.обслуживанию</v>
          </cell>
        </row>
        <row r="394">
          <cell r="C394" t="str">
            <v>7.1.1Оплата проезда к месту работы</v>
          </cell>
        </row>
        <row r="395">
          <cell r="C395" t="str">
            <v>7.1.1Компенсация стоимости топлива, компенсация за использование личного автотранспорта</v>
          </cell>
        </row>
        <row r="396">
          <cell r="C396" t="str">
            <v>7.1.1Путевки</v>
          </cell>
        </row>
        <row r="397">
          <cell r="C397" t="str">
            <v>7.1.1Конкурс "Лучший ..."</v>
          </cell>
        </row>
        <row r="398">
          <cell r="C398" t="str">
            <v xml:space="preserve">7.1.1Расходы по командировкам </v>
          </cell>
        </row>
        <row r="399">
          <cell r="C399" t="str">
            <v>7.1.1Расходы на рекламу</v>
          </cell>
        </row>
        <row r="400">
          <cell r="C400" t="str">
            <v>7.1.1Расходы на связь</v>
          </cell>
        </row>
        <row r="401">
          <cell r="C401" t="str">
            <v>7.1.1Содержание профкома и взносы в профсоюз</v>
          </cell>
        </row>
        <row r="402">
          <cell r="C402" t="str">
            <v>7.1.1Содержание учреждений соц сферы (детского сада, спортивно-оздоровительного комплекса и т.д.)</v>
          </cell>
        </row>
        <row r="403">
          <cell r="C403" t="str">
            <v>7.1.1Содержание жилого фонда</v>
          </cell>
        </row>
        <row r="404">
          <cell r="C404" t="str">
            <v>7.1.1Подготовка кадров</v>
          </cell>
        </row>
        <row r="405">
          <cell r="C405" t="str">
            <v>7.1.1Культурно-массовые меропр-я</v>
          </cell>
        </row>
        <row r="406">
          <cell r="C406" t="str">
            <v>7.1.1Поздравление клиентов</v>
          </cell>
        </row>
        <row r="407">
          <cell r="C407" t="str">
            <v>7.1.1Представительские расходы</v>
          </cell>
        </row>
        <row r="408">
          <cell r="C408" t="str">
            <v>7.1.1Благотворительность, спонсорство</v>
          </cell>
        </row>
        <row r="409">
          <cell r="C409" t="str">
            <v>7.1.1Аренда бассейна, спортивного зала</v>
          </cell>
        </row>
        <row r="410">
          <cell r="C410" t="str">
            <v>7.1.1Аренда и ремонт помещений</v>
          </cell>
        </row>
        <row r="411">
          <cell r="C411" t="str">
            <v>7.1.1Аренда и ремонт помещений</v>
          </cell>
        </row>
        <row r="412">
          <cell r="C412" t="str">
            <v>7.1.1Аудит, право, информ., конс. Услуги_персонал</v>
          </cell>
        </row>
        <row r="413">
          <cell r="C413" t="str">
            <v>7.1.1Аудит, право, информ., конс. услуги_PR и GR</v>
          </cell>
        </row>
        <row r="414">
          <cell r="C414" t="str">
            <v>7.1.1Услуги нотариусов сверх норм</v>
          </cell>
        </row>
        <row r="415">
          <cell r="C415" t="str">
            <v>7.1.1Услуги банка</v>
          </cell>
        </row>
        <row r="416">
          <cell r="C416" t="str">
            <v>7.1.1Штрафы, претензии</v>
          </cell>
        </row>
        <row r="417">
          <cell r="C417" t="str">
            <v>7.1.1Инкассация</v>
          </cell>
        </row>
        <row r="418">
          <cell r="C418" t="str">
            <v>7.1.1Оформление лицензий, свидетельств и прочих документов</v>
          </cell>
        </row>
        <row r="419">
          <cell r="C419" t="str">
            <v>7.1.1Хозяйственные расходы</v>
          </cell>
        </row>
        <row r="420">
          <cell r="C420" t="str">
            <v>7.1.1Содержание законсервированных  производственных мощностей и обьектов</v>
          </cell>
        </row>
        <row r="421">
          <cell r="C421" t="str">
            <v>7.1.1Зачистка резервуаров</v>
          </cell>
        </row>
        <row r="422">
          <cell r="C422" t="str">
            <v>7.1.1Сбор за сброс загрязняющих веществ сверх норм</v>
          </cell>
        </row>
        <row r="423">
          <cell r="C423" t="str">
            <v>7.1.1НДС, не возмещенный из бюджета</v>
          </cell>
        </row>
        <row r="424">
          <cell r="C424" t="str">
            <v>7.1.1Убыток прошлых лет</v>
          </cell>
        </row>
        <row r="425">
          <cell r="C425" t="str">
            <v>7.1.1Обслуживание в VIP зале</v>
          </cell>
        </row>
        <row r="426">
          <cell r="C426" t="str">
            <v>7.1.1Вступительные и членские взносы</v>
          </cell>
        </row>
        <row r="427">
          <cell r="C427" t="str">
            <v>7.1.1Расходы от реализации основных средств</v>
          </cell>
        </row>
        <row r="428">
          <cell r="C428" t="str">
            <v>7.1.1Расходы от реализации лома и цветных металлов</v>
          </cell>
        </row>
        <row r="429">
          <cell r="C429" t="str">
            <v>7.1.1Расходы от сдачи в аренду</v>
          </cell>
        </row>
        <row r="430">
          <cell r="C430" t="str">
            <v>7.1.1Расходы от реализации спецодежды</v>
          </cell>
        </row>
        <row r="431">
          <cell r="C431" t="str">
            <v xml:space="preserve">7.1.1Расходы, связанные с ликвидацией основных средств </v>
          </cell>
        </row>
        <row r="432">
          <cell r="C432" t="str">
            <v>7.1.1Сверхнормативные потери</v>
          </cell>
        </row>
        <row r="433">
          <cell r="C433" t="str">
            <v>7.1.1Налоги и сборы</v>
          </cell>
        </row>
        <row r="434">
          <cell r="C434" t="str">
            <v>7.1.1Расходы от реализации прочих активов</v>
          </cell>
        </row>
        <row r="435">
          <cell r="C435" t="str">
            <v>7.1.1Госпошлина, умен. н/б</v>
          </cell>
        </row>
        <row r="436">
          <cell r="C436" t="str">
            <v>7.1.1Вода</v>
          </cell>
        </row>
        <row r="437">
          <cell r="C437" t="str">
            <v>7.1.1Электроэнергия возмещаемая</v>
          </cell>
        </row>
        <row r="438">
          <cell r="C438" t="str">
            <v>7.1.1Списание РБП, не умен. н/б</v>
          </cell>
        </row>
        <row r="439">
          <cell r="C439" t="str">
            <v xml:space="preserve">7.1.1Корпоративная газета </v>
          </cell>
        </row>
        <row r="440">
          <cell r="C440" t="str">
            <v>7.1.1Расходы на ремонт опор освещения</v>
          </cell>
        </row>
        <row r="441">
          <cell r="C441" t="str">
            <v>7.1.1Расходы от списания прочей задолженности (невозмещенные расходы Компанией)</v>
          </cell>
        </row>
        <row r="442">
          <cell r="C442" t="str">
            <v>7.1.1Зарплата (доплата за совмещение)</v>
          </cell>
        </row>
        <row r="443">
          <cell r="C443" t="str">
            <v>7.1.1Недостачи списанные, не умен. н/б</v>
          </cell>
        </row>
        <row r="444">
          <cell r="C444" t="str">
            <v>7.1.1Расходы, связанные с передачей прав на Петрол +</v>
          </cell>
        </row>
        <row r="445">
          <cell r="C445" t="str">
            <v>7.1.1Расходы, связанные с реализацией материалов (ТМЦ)</v>
          </cell>
        </row>
        <row r="446">
          <cell r="C446" t="str">
            <v>7.1.1Благоустройство</v>
          </cell>
        </row>
        <row r="447">
          <cell r="C447" t="str">
            <v>7.1.1ОС и ТМЦ непроизводственного назначения</v>
          </cell>
        </row>
        <row r="448">
          <cell r="C448" t="str">
            <v>7.1.1Услуги автотранспорта сторонних организаций</v>
          </cell>
        </row>
        <row r="449">
          <cell r="C449" t="str">
            <v>7.1.1Чрезвычайные расходы</v>
          </cell>
        </row>
        <row r="450">
          <cell r="C450" t="str">
            <v>7.1.1Прочие</v>
          </cell>
        </row>
        <row r="451">
          <cell r="C451" t="str">
            <v>7.1.1.Оплата договоров подряда</v>
          </cell>
        </row>
        <row r="452">
          <cell r="C452" t="str">
            <v>Прочие</v>
          </cell>
        </row>
        <row r="453">
          <cell r="C453" t="str">
            <v>Реконструкция АЗС</v>
          </cell>
        </row>
        <row r="454">
          <cell r="C454" t="str">
            <v>Ребрендинг АЗС</v>
          </cell>
        </row>
        <row r="455">
          <cell r="C455" t="str">
            <v>Строительство АЗС</v>
          </cell>
        </row>
        <row r="456">
          <cell r="C456" t="str">
            <v>Приобретение АЗС</v>
          </cell>
        </row>
        <row r="457">
          <cell r="C457" t="str">
            <v>Проектно-изыскательские работы будущих периодов по проектам "АЗС"</v>
          </cell>
        </row>
        <row r="458">
          <cell r="C458" t="str">
            <v>Поддержание основных фондов по проектам "Розница"</v>
          </cell>
        </row>
        <row r="459">
          <cell r="C459" t="str">
            <v>Прочие проекты "Розница"</v>
          </cell>
        </row>
        <row r="460">
          <cell r="C460" t="str">
            <v>Реконструкция НБ</v>
          </cell>
        </row>
        <row r="461">
          <cell r="C461" t="str">
            <v>Строительство НБ</v>
          </cell>
        </row>
        <row r="462">
          <cell r="C462" t="str">
            <v>Приобретение НБ</v>
          </cell>
        </row>
        <row r="463">
          <cell r="C463" t="str">
            <v>Бензовозы и газовозы</v>
          </cell>
        </row>
        <row r="464">
          <cell r="C464" t="str">
            <v>Проектно-изыскательские работы будущих периодов по проектам "Логистика"</v>
          </cell>
        </row>
        <row r="465">
          <cell r="C465" t="str">
            <v>Поддержание основных фондов по проектам "Логистика"</v>
          </cell>
        </row>
        <row r="466">
          <cell r="C466" t="str">
            <v>Прочие проекты "Логистика"</v>
          </cell>
        </row>
        <row r="467">
          <cell r="C467" t="str">
            <v>ИТАТ</v>
          </cell>
        </row>
        <row r="468">
          <cell r="C468" t="str">
            <v>Выкуп земли под существующими объектами</v>
          </cell>
        </row>
        <row r="469">
          <cell r="C469" t="str">
            <v>Автомобильная техника и спец. транспорт общехозяйстенного значения</v>
          </cell>
        </row>
        <row r="470">
          <cell r="C470" t="str">
            <v>Проектно-изыскательские работы будущих периодов по "Организационным инвестиционным проектам"</v>
          </cell>
        </row>
        <row r="471">
          <cell r="C471" t="str">
            <v>Проекты по безопасности</v>
          </cell>
        </row>
        <row r="472">
          <cell r="C472" t="str">
            <v>Поддержание основных фондов по "Организационным инвестиционным проектам"</v>
          </cell>
        </row>
        <row r="473">
          <cell r="C473" t="str">
            <v>Прочие "Организационные инвестиционные проекты"</v>
          </cell>
        </row>
        <row r="474">
          <cell r="C474" t="str">
            <v>Компенсация неиспользованного отпуска</v>
          </cell>
        </row>
        <row r="475">
          <cell r="C475" t="str">
            <v>Оплата по договорам гражданско-правового характера</v>
          </cell>
        </row>
        <row r="476">
          <cell r="C476" t="str">
            <v>Прочие вспомогательные материалы_эксплуатация</v>
          </cell>
        </row>
        <row r="477">
          <cell r="C477" t="str">
            <v>Комиссионные расходы_корпораты</v>
          </cell>
        </row>
        <row r="478">
          <cell r="C478" t="str">
            <v>Комиссионные расходы_управление</v>
          </cell>
        </row>
        <row r="479">
          <cell r="C479" t="str">
            <v>Услуги по зачистке резервуаров</v>
          </cell>
        </row>
        <row r="480">
          <cell r="C480" t="str">
            <v>Услуги аутстаффинга</v>
          </cell>
        </row>
        <row r="481">
          <cell r="C481" t="str">
            <v>Начисление резерва на отчисления с ежеквартальных вознаграждений</v>
          </cell>
        </row>
        <row r="482">
          <cell r="C482" t="str">
            <v>Прочие вспомогательные материалы_АХС</v>
          </cell>
        </row>
        <row r="483">
          <cell r="C483" t="str">
            <v>Приобретение оборудования до 20 тыс.руб._АХС</v>
          </cell>
        </row>
        <row r="484">
          <cell r="C484" t="str">
            <v>Прочие вспомогательные материалы_авто</v>
          </cell>
        </row>
        <row r="485">
          <cell r="C485" t="str">
            <v>Государственная пошлина_адм</v>
          </cell>
        </row>
        <row r="486">
          <cell r="C486" t="str">
            <v>Государственная пошлина_имущество</v>
          </cell>
        </row>
        <row r="487">
          <cell r="C487" t="str">
            <v>Оформление прочих документов_авто</v>
          </cell>
        </row>
        <row r="488">
          <cell r="C488" t="str">
            <v>Абонентское обслуживание профессиональным аварийно-спасательным формированием</v>
          </cell>
        </row>
        <row r="489">
          <cell r="C489" t="str">
            <v>Материалы для текущего ремонта оборудования_эксплуатация</v>
          </cell>
        </row>
        <row r="490">
          <cell r="C490" t="str">
            <v>Материалы для текущего ремонта оборудования_итат</v>
          </cell>
        </row>
        <row r="491">
          <cell r="C491" t="str">
            <v>Расходы на межевание земель</v>
          </cell>
        </row>
        <row r="492">
          <cell r="C492" t="str">
            <v>Годовые премии</v>
          </cell>
        </row>
        <row r="493">
          <cell r="C493" t="str">
            <v>Бланки и типографские расходы</v>
          </cell>
        </row>
        <row r="494">
          <cell r="C494" t="str">
            <v>Первичный транспорт Подача-уборка цистерн внутренний рынок</v>
          </cell>
        </row>
        <row r="495">
          <cell r="C495" t="str">
            <v>Услуги специальной связи</v>
          </cell>
        </row>
        <row r="496">
          <cell r="C496" t="str">
            <v>спецпитание</v>
          </cell>
        </row>
      </sheetData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"/>
      <sheetName val="СС"/>
      <sheetName val="Топографо-геодезические работы"/>
      <sheetName val=" Инженерно-геологические работы"/>
      <sheetName val=" Инженерно-гидрологически работ"/>
      <sheetName val="Смета №4"/>
      <sheetName val="Смета №5"/>
      <sheetName val="Обследование"/>
      <sheetName val="Экспертизы"/>
      <sheetName val="Сводная сммета_ИСП"/>
      <sheetName val="топография"/>
      <sheetName val="См-2 проектн"/>
      <sheetName val="Приложение ПСД1922"/>
      <sheetName val="топо"/>
      <sheetName val="Зап-3- СЦБ"/>
      <sheetName val="RSOILBAL"/>
      <sheetName val="3.1 Проект на стр.скв."/>
      <sheetName val="Смета"/>
      <sheetName val="Данные для расчёта сметы"/>
      <sheetName val="К.рын"/>
      <sheetName val="Суточная"/>
      <sheetName val="Шкаф"/>
      <sheetName val="Коэфф1."/>
      <sheetName val="Прайс лист"/>
      <sheetName val="ПДР"/>
      <sheetName val="Обновление"/>
      <sheetName val="Цена"/>
      <sheetName val="Product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 на 9114"/>
      <sheetName val="Коэфф1."/>
      <sheetName val="Прайс лист"/>
      <sheetName val="СП"/>
      <sheetName val="КП"/>
      <sheetName val="СП-1"/>
      <sheetName val="СП-2"/>
      <sheetName val="СП-3"/>
      <sheetName val="СП-4"/>
      <sheetName val="СП-5"/>
      <sheetName val="Спец"/>
      <sheetName val="Шкаф"/>
      <sheetName val="Сервис"/>
      <sheetName val="ЗИП"/>
      <sheetName val="Труд"/>
      <sheetName val="Тепло"/>
      <sheetName val="База"/>
      <sheetName val="MACRO"/>
      <sheetName val="Коэфф1_"/>
      <sheetName val="Прайс_на_9114"/>
      <sheetName val="Коэфф1_1"/>
      <sheetName val="Прайс_лист"/>
      <sheetName val="см8"/>
      <sheetName val="топография"/>
      <sheetName val="ПРАЙС_2000 ОТ 20_01_00"/>
      <sheetName val="Смета"/>
      <sheetName val="Данные для расчёта сметы"/>
      <sheetName val="свод"/>
      <sheetName val="#ССЫЛКА"/>
      <sheetName val="93-110"/>
      <sheetName val="свод1"/>
      <sheetName val="СметаСводная Рыб"/>
      <sheetName val="Пояснение "/>
      <sheetName val="БП НОВЫЙ"/>
      <sheetName val="сводная"/>
      <sheetName val="СметаСводная снег"/>
      <sheetName val="кп (3)"/>
      <sheetName val="СметаСводная павильон"/>
      <sheetName val="Лист3"/>
      <sheetName val="информация"/>
      <sheetName val="Итог"/>
      <sheetName val="СметаСводная"/>
      <sheetName val="Пример расчета"/>
      <sheetName val="Сервис_x0000__x0000__x0000__x0000__x0000__x0000__x0000__x0000__x0000__x0009__x0000_✈ʷ_x0000__x0004__x0000__x0000__x0000__x0000__x0000__x0000_ᩀʷ_x0000__x0000_"/>
      <sheetName val="Сервис?????????_x0009_?✈ʷ?_x0004_??????ᩀʷ??"/>
      <sheetName val="ПДР"/>
      <sheetName val="Сервис_x0000__x0000__x0000__x0000__x0000__x0000__x0000__x0000__x0000_ _x0000_✈ʷ_x0000__x0004__x0000__x0000__x0000__x0000__x0000__x0000_ᩀʷ_x0000__x0000_"/>
      <sheetName val="Сервис????????? ?✈ʷ?_x0004_??????ᩀʷ??"/>
      <sheetName val="sapactivexlhiddensheet"/>
      <sheetName val="таблица руководству"/>
      <sheetName val="Суточная добыча за неделю"/>
      <sheetName val="Лист1"/>
      <sheetName val="Обновление"/>
      <sheetName val="Цена"/>
      <sheetName val="Product"/>
      <sheetName val="янв."/>
      <sheetName val="Спр_общий"/>
      <sheetName val="Ярково"/>
      <sheetName val="шаблон"/>
      <sheetName val="list"/>
      <sheetName val="Таблица 4 АСУТП"/>
      <sheetName val="часы"/>
      <sheetName val="топо"/>
      <sheetName val="ИГ1"/>
      <sheetName val="Объемы работ по ПВ"/>
      <sheetName val="Хаттон 90.90 Femco"/>
      <sheetName val="отчет эл_эн  2000"/>
      <sheetName val="Справка"/>
      <sheetName val="Январь"/>
      <sheetName val="смета СИД"/>
      <sheetName val="13.1"/>
      <sheetName val="Лист2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Прибыль опл"/>
      <sheetName val="График"/>
      <sheetName val="АЧ"/>
      <sheetName val="матер."/>
      <sheetName val="Summary"/>
      <sheetName val="гидрология"/>
      <sheetName val="пятилетка"/>
      <sheetName val="мониторинг"/>
      <sheetName val="свод 2"/>
    </sheetNames>
    <sheetDataSet>
      <sheetData sheetId="0" refreshError="1"/>
      <sheetData sheetId="1" refreshError="1">
        <row r="7">
          <cell r="E7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#ССЫЛКА"/>
      <sheetName val="Бюджет"/>
      <sheetName val="Лист Microsoft Excel"/>
      <sheetName val="План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а"/>
      <sheetName val="Product"/>
      <sheetName val="Обновление"/>
      <sheetName val="Лист1"/>
      <sheetName val="Книга1"/>
      <sheetName val="График"/>
      <sheetName val="Коэфф1."/>
      <sheetName val="Суточная"/>
      <sheetName val="Смета"/>
      <sheetName val="Зап-3- СЦБ"/>
      <sheetName val="Смета2 проект. раб."/>
      <sheetName val="смета 2 проект. работы"/>
      <sheetName val="Кредиты"/>
      <sheetName val="топография"/>
      <sheetName val="Шкаф"/>
      <sheetName val="Прайс лист"/>
      <sheetName val="MAIN_PARAMETERS"/>
      <sheetName val="4сд"/>
      <sheetName val="2сд"/>
      <sheetName val="7сд"/>
      <sheetName val="медведицкая"/>
      <sheetName val="медведицкая (2)"/>
      <sheetName val="Сумма прописью"/>
      <sheetName val="132-155"/>
      <sheetName val="зай"/>
      <sheetName val="сводная рд"/>
      <sheetName val="волгард"/>
      <sheetName val="706-793вл"/>
      <sheetName val="626-706вл"/>
      <sheetName val="прим-рд"/>
      <sheetName val="нпс2рд"/>
      <sheetName val="нпс3рд "/>
      <sheetName val="нпс кириши рд"/>
      <sheetName val="73-94рд"/>
      <sheetName val="538-626"/>
      <sheetName val="515-538рд"/>
      <sheetName val="дружба"/>
      <sheetName val="яросл2"/>
      <sheetName val="155-253"/>
      <sheetName val="обследование"/>
      <sheetName val="новгород"/>
      <sheetName val="515-538"/>
      <sheetName val="НПС-2"/>
      <sheetName val="НПС-3 "/>
      <sheetName val="которосль"/>
      <sheetName val="улейма"/>
      <sheetName val="ярославль"/>
      <sheetName val="уфа"/>
      <sheetName val="#ССЫЛКА"/>
      <sheetName val="Лист2"/>
      <sheetName val="Лист3"/>
      <sheetName val="Коэф"/>
      <sheetName val="1.2 геол"/>
      <sheetName val="5 П"/>
      <sheetName val="3 акт П"/>
      <sheetName val="1.1 геод"/>
      <sheetName val="Смета 1"/>
      <sheetName val="DMTR_BP_03"/>
      <sheetName val="Таблица 2"/>
      <sheetName val="вариант"/>
      <sheetName val="ПДР"/>
      <sheetName val="Calc"/>
      <sheetName val="ID"/>
      <sheetName val="РП"/>
      <sheetName val="Титул1"/>
      <sheetName val="Титул2"/>
      <sheetName val="Титул3"/>
      <sheetName val="Упр"/>
      <sheetName val="свод"/>
      <sheetName val="СС"/>
      <sheetName val="информация"/>
      <sheetName val="Таблица 3"/>
      <sheetName val="Summary"/>
      <sheetName val="К.рын"/>
      <sheetName val="Tabelle3"/>
      <sheetName val="Данные для расчёта сметы"/>
      <sheetName val="ПОДПИСИ"/>
      <sheetName val="медведицкая_(2)"/>
      <sheetName val="Сумма_прописью"/>
      <sheetName val="сводная_рд"/>
      <sheetName val="нпс3рд_"/>
      <sheetName val="нпс_кириши_рд"/>
      <sheetName val="НПС-3_"/>
      <sheetName val="Список прогонов за месяц"/>
      <sheetName val="1.1"/>
      <sheetName val="93-110"/>
      <sheetName val="Сводная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20"/>
      <sheetName val="Восстановл_Лист49"/>
      <sheetName val="Восстановл_Лист21"/>
      <sheetName val="Расчет зарплаты"/>
      <sheetName val="Табл38-7"/>
      <sheetName val="ЭХЗ"/>
      <sheetName val="№5 СУБ Инж защ"/>
      <sheetName val="13.1"/>
      <sheetName val="Харьяга-индига(ПР-Трасса+реки)"/>
      <sheetName val="к.84-к.83"/>
      <sheetName val="свод 2"/>
      <sheetName val="HP и оргтехника"/>
      <sheetName val="свод 3"/>
      <sheetName val="СметаСводная Колпино"/>
      <sheetName val="СметаСводная"/>
      <sheetName val="См3 СЦБ-зап"/>
      <sheetName val="ИГ1"/>
      <sheetName val="СметаСводная снег"/>
      <sheetName val="см8"/>
      <sheetName val="Смета 7"/>
      <sheetName val="Смета 1свод"/>
      <sheetName val="шаблон"/>
      <sheetName val="Ф-1"/>
      <sheetName val="Справочники"/>
      <sheetName val="Разработка проекта"/>
      <sheetName val="RSOILBAL"/>
      <sheetName val="Прил 6.51-Упр рас"/>
      <sheetName val=""/>
      <sheetName val="Материалы"/>
      <sheetName val="6_11_1  сторонние"/>
      <sheetName val="Восстановл_Лист12"/>
      <sheetName val="Восстановл_Лист18"/>
      <sheetName val="Восстановл_Лист14"/>
      <sheetName val="Восстановл_Лист16"/>
      <sheetName val="Восстановл_Лист5"/>
      <sheetName val="Восстановл_Лист13"/>
      <sheetName val="Восстановл_Лист19"/>
      <sheetName val="Восстановл_Лист7"/>
      <sheetName val="Восстановл_Лист15"/>
      <sheetName val="Восстановл_Лист17"/>
      <sheetName val="Ли啁䉓C"/>
      <sheetName val="БАЛАНС"/>
      <sheetName val="Documents and Settings\Halilova"/>
      <sheetName val="ТИТУЛ"/>
      <sheetName val="ОБЩЕСТВА"/>
      <sheetName val="Приморск БДС"/>
      <sheetName val="ААС М.Вешак (259,8)_x0000__x0000_İŹ_x0000__x0004__x0000__x0000__x0000__x0000__x0000__x0000_"/>
      <sheetName val="ААС М.Вешак (259,8)??İŹ?_x0004_??????"/>
      <sheetName val="Проверка и настройка параметров"/>
      <sheetName val="AccountingQtyTotal"/>
      <sheetName val="Пример расчета"/>
      <sheetName val="SP173И1"/>
      <sheetName val="SP173И2"/>
      <sheetName val="SP173И3"/>
      <sheetName val="SP353СИ1"/>
      <sheetName val="SP353СИ2"/>
      <sheetName val="SP353ЦИ1"/>
      <sheetName val="SP353ЦИ2"/>
      <sheetName val="1"/>
      <sheetName val="Data"/>
      <sheetName val="Итог Лена"/>
      <sheetName val="Итого М. (2)"/>
      <sheetName val="условия"/>
      <sheetName val="Итог Антиснег11.01"/>
      <sheetName val="Входные параметрыВНГДУ"/>
      <sheetName val="Лист опроса"/>
      <sheetName val="прод_зап8 (2)"/>
      <sheetName val="540"/>
      <sheetName val="эл.химз."/>
      <sheetName val="гидрология"/>
      <sheetName val="853 (корр) (2)"/>
      <sheetName val="Объемы работ по ПВ"/>
      <sheetName val="SakhNIPI5"/>
      <sheetName val="ПИР"/>
      <sheetName val="Амур ДОН"/>
      <sheetName val="топо"/>
      <sheetName val="ПДР ООО &quot;Юкос ФБЦ&quot;"/>
      <sheetName val="начало"/>
      <sheetName val="2.2 "/>
      <sheetName val="Исх. данные"/>
      <sheetName val="sapactivexlhiddensheet"/>
      <sheetName val="Lim"/>
      <sheetName val="Хар_"/>
      <sheetName val="С1_"/>
      <sheetName val="Ачинский НПЗ"/>
      <sheetName val="Бюджет"/>
      <sheetName val="5ОборРабМест(HP)"/>
      <sheetName val="СМЕТА проект"/>
      <sheetName val="КП с изм.2"/>
      <sheetName val="КП"/>
      <sheetName val="СЦПР-90-38"/>
      <sheetName val="Свод стоимость"/>
      <sheetName val="Свод объем"/>
      <sheetName val="Приложение 2"/>
      <sheetName val="СметаСводная павильон"/>
      <sheetName val="1.1."/>
      <sheetName val="СметаСводная Рыб"/>
      <sheetName val="СметаСводная 1 о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Лист1"/>
      <sheetName val="Обновление"/>
      <sheetName val="Смета"/>
      <sheetName val="смета 2 проект. работы"/>
      <sheetName val="Пример расчета"/>
      <sheetName val="Данные для расчёта сметы"/>
      <sheetName val="Шкаф"/>
      <sheetName val="Коэфф1."/>
      <sheetName val="Прайс лист"/>
      <sheetName val="Зап-3- СЦБ"/>
      <sheetName val="Счет-Фактура"/>
      <sheetName val="Summary"/>
      <sheetName val="Цена"/>
      <sheetName val="Product"/>
      <sheetName val="График"/>
      <sheetName val="4сд"/>
      <sheetName val="2сд"/>
      <sheetName val="7сд"/>
      <sheetName val="MAIN_PARAMETERS"/>
      <sheetName val="Кредиты"/>
      <sheetName val="Амур ДОН"/>
      <sheetName val="СС"/>
      <sheetName val="СВОД"/>
      <sheetName val="ПДР"/>
      <sheetName val="Calc"/>
      <sheetName val="ID"/>
      <sheetName val="RSOILBAL"/>
      <sheetName val="total"/>
      <sheetName val="Комплектация"/>
      <sheetName val="трубы"/>
      <sheetName val="СМР"/>
      <sheetName val="дороги"/>
      <sheetName val="Ачинский НПЗ"/>
      <sheetName val="свод 2"/>
      <sheetName val="ЭХЗ"/>
      <sheetName val="РасчетКомандир1"/>
      <sheetName val="РасчетКомандир2"/>
      <sheetName val="Коэфф"/>
      <sheetName val="Смета2 проект. раб."/>
      <sheetName val="Суточная"/>
      <sheetName val="вариант"/>
      <sheetName val="Табл38-7"/>
      <sheetName val="данные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топо"/>
      <sheetName val="DATA"/>
      <sheetName val="Списки"/>
      <sheetName val="6.14_КР"/>
      <sheetName val="см8"/>
      <sheetName val="Прилож"/>
      <sheetName val="СметаСводная Рыб"/>
      <sheetName val="все"/>
      <sheetName val="Нормы"/>
      <sheetName val="sapactivexlhiddensheet"/>
      <sheetName val="OCK1"/>
      <sheetName val="1.3"/>
      <sheetName val="ИГ1"/>
      <sheetName val="К.рын"/>
      <sheetName val="Сводная смета"/>
      <sheetName val="Землеотвод"/>
      <sheetName val="1"/>
      <sheetName val="РП"/>
      <sheetName val="к.84-к.83"/>
      <sheetName val="СМЕТА проект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ная"/>
      <sheetName val="Разработка проекта"/>
      <sheetName val="КП НовоКов"/>
      <sheetName val="ПДР ООО &quot;Юкос ФБЦ&quot;"/>
      <sheetName val="Прибыль опл"/>
      <sheetName val="сохранить"/>
      <sheetName val="3.1"/>
      <sheetName val="Коммерческие расходы"/>
      <sheetName val="13.1"/>
      <sheetName val="исходные данные"/>
      <sheetName val="расчетные таблицы"/>
      <sheetName val="Лист опроса"/>
      <sheetName val="5ОборРабМест(HP)"/>
      <sheetName val="СметаСводная Колпино"/>
      <sheetName val="HP и оргтехника"/>
      <sheetName val="Лист2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изыскания 2"/>
      <sheetName val="мсн"/>
      <sheetName val="КП к ГК"/>
      <sheetName val="Смета 1"/>
      <sheetName val="История"/>
      <sheetName val="Р1"/>
      <sheetName val="Параметры_i"/>
      <sheetName val="Таблица 2"/>
      <sheetName val="Input"/>
      <sheetName val="Calculation"/>
      <sheetName val="Смета2_проект__раб_"/>
      <sheetName val="Зап-3-_СЦБ"/>
      <sheetName val="свод_2"/>
      <sheetName val="Данные_для_расчёта_сметы"/>
      <sheetName val="Смета_1"/>
      <sheetName val="свод 3"/>
      <sheetName val="информация"/>
      <sheetName val="ИД"/>
      <sheetName val="СС замеч с ответами"/>
      <sheetName val="начало"/>
      <sheetName val="Main"/>
      <sheetName val="УП _2004"/>
      <sheetName val="в работу"/>
      <sheetName val="1ПС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3.1 ТХ"/>
      <sheetName val="ЗП_ЮНГ"/>
      <sheetName val="3.5"/>
      <sheetName val="справка"/>
      <sheetName val="суб.подряд"/>
      <sheetName val="ПСБ - ОЭ"/>
      <sheetName val="См3 СЦБ-зап"/>
      <sheetName val="Смета 2"/>
      <sheetName val="Январь"/>
      <sheetName val="ИДвалка"/>
      <sheetName val="СметаСводная 1 оч"/>
      <sheetName val="Итог"/>
      <sheetName val="Вспомогательный"/>
      <sheetName val="Перечень Заказчиков"/>
      <sheetName val="Капитальные затраты"/>
      <sheetName val="Opex personnel (Term facs)"/>
      <sheetName val="КП (2)"/>
      <sheetName val="2.2 "/>
      <sheetName val="ПОДПИСИ"/>
      <sheetName val="РАСЧЕТ"/>
      <sheetName val="Бюджет"/>
      <sheetName val="Norm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кп ГК"/>
      <sheetName val="Справочные данные"/>
      <sheetName val="Б.Сатка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смета СИД"/>
      <sheetName val="часы"/>
      <sheetName val="ресурсная вед."/>
      <sheetName val="р.Волхов"/>
      <sheetName val="Калплан Кра"/>
      <sheetName val="Материалы"/>
      <sheetName val="6.11 новый"/>
      <sheetName val="Хар_"/>
      <sheetName val="С1_"/>
      <sheetName val="СтрЗапасов (2)"/>
      <sheetName val="Lim"/>
      <sheetName val="Справочник"/>
      <sheetName val="PwC Copies from old models --&gt;&gt;"/>
      <sheetName val="Справочники"/>
      <sheetName val="Journals"/>
      <sheetName val="ц_1991"/>
      <sheetName val="rvldmrv"/>
      <sheetName val="Сравнение ДПН факт 06-07"/>
      <sheetName val="Параметры"/>
      <sheetName val="трансформация1"/>
      <sheetName val="НМ расчеты"/>
      <sheetName val="Names"/>
      <sheetName val="breakdown"/>
      <sheetName val="Destination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накладная"/>
      <sheetName val="Акт"/>
      <sheetName val="Баланс (Ф1)"/>
      <sheetName val="Смета-Т"/>
      <sheetName val=""/>
      <sheetName val="Смета 3 Гидролог"/>
      <sheetName val="Записка СЦБ"/>
      <sheetName val="РС "/>
      <sheetName val="13_1"/>
      <sheetName val="Общая часть"/>
      <sheetName val="Табл.5"/>
      <sheetName val="Табл.2"/>
      <sheetName val="Исх.данные"/>
      <sheetName val="ВКЕ"/>
      <sheetName val="Additives"/>
      <sheetName val="Ryazan"/>
      <sheetName val="Assumpt"/>
      <sheetName val="Control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Input Assumptions"/>
      <sheetName val="DMTR_BP_03"/>
      <sheetName val="см №1.1 Геодезические работы "/>
      <sheetName val="см №1.4 Экология "/>
      <sheetName val="АСУ ТП 1 этап ПД"/>
      <sheetName val="Расчет курса"/>
      <sheetName val="XLR_NoRangeSheet"/>
      <sheetName val="НЕДЕЛИ"/>
      <sheetName val="GD"/>
      <sheetName val="геолог"/>
      <sheetName val="Курс доллара"/>
      <sheetName val="Календарь новый"/>
      <sheetName val="Смета № 1 ИИ линия"/>
      <sheetName val="Дополнительные параметры"/>
      <sheetName val="ЛЧ"/>
      <sheetName val="Leistungsakt"/>
      <sheetName val="Свод объем"/>
      <sheetName val="Дог цена"/>
      <sheetName val="SakhNIPI5"/>
      <sheetName val="ПИР"/>
      <sheetName val="1155"/>
      <sheetName val="выборка на22 июня"/>
      <sheetName val="HP_и_оргтехника"/>
      <sheetName val="СМЕТА_проект"/>
      <sheetName val="Лист_опроса"/>
      <sheetName val="ОПС"/>
      <sheetName val="СметаСводная_снег"/>
      <sheetName val="Хаттон_90_90_Femco"/>
      <sheetName val="свод_общ"/>
      <sheetName val="таблица_руководству"/>
      <sheetName val="Суточная_добыча_за_неделю"/>
      <sheetName val="СметаСводная_павильон"/>
      <sheetName val="3труба (П)"/>
      <sheetName val="15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Восстановл_Лист37"/>
      <sheetName val="Объемы работ по ПВ"/>
      <sheetName val="16"/>
      <sheetName val="Коэф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ДР"/>
      <sheetName val="Бюджет"/>
      <sheetName val="топография"/>
      <sheetName val="COA- Nov  02"/>
      <sheetName val="Пример расчета"/>
      <sheetName val="СС"/>
      <sheetName val="Journals"/>
      <sheetName val="Opex personnel (Term facs)"/>
      <sheetName val="Лист1"/>
      <sheetName val="СВОД"/>
      <sheetName val="все"/>
      <sheetName val="Norm"/>
      <sheetName val="ИД"/>
      <sheetName val="свод 2"/>
      <sheetName val="Summary"/>
      <sheetName val="Капитальные затраты"/>
      <sheetName val="sapactivexlhiddensheet"/>
      <sheetName val="см8"/>
      <sheetName val="Обновление"/>
      <sheetName val="Jan 2002"/>
      <sheetName val="ВКЕ"/>
      <sheetName val="Tier 06"/>
      <sheetName val="16 ОС до 20 т.р."/>
      <sheetName val="КП (2)"/>
      <sheetName val="Коэфф1."/>
      <sheetName val="Цена"/>
      <sheetName val="Product"/>
      <sheetName val="График"/>
      <sheetName val="эл.химз."/>
      <sheetName val="гидрология"/>
      <sheetName val="Шкаф"/>
      <sheetName val="Прайс лист"/>
      <sheetName val="ID"/>
      <sheetName val="OCK1"/>
      <sheetName val="Кредиты"/>
      <sheetName val="СметаСводная снег"/>
      <sheetName val="часы"/>
      <sheetName val="2.2 "/>
      <sheetName val="total"/>
      <sheetName val="Комплектация"/>
      <sheetName val="трубы"/>
      <sheetName val="СМР"/>
      <sheetName val="дороги"/>
      <sheetName val="Calc"/>
      <sheetName val="ЭХЗ"/>
      <sheetName val="Смета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Пример расчета"/>
      <sheetName val="ПДР"/>
      <sheetName val="Данные для расчёта сметы"/>
      <sheetName val="OCK1"/>
      <sheetName val="Хар_"/>
      <sheetName val="С1_"/>
      <sheetName val="sapactivexlhiddensheet"/>
      <sheetName val="График"/>
      <sheetName val="СтрЗапасов (2)"/>
      <sheetName val="Norm"/>
      <sheetName val="Lim"/>
      <sheetName val="СВОД"/>
      <sheetName val="Справочник"/>
      <sheetName val="PwC Copies from old models --&gt;&gt;"/>
      <sheetName val="Справочники"/>
      <sheetName val="СС"/>
      <sheetName val="13.1"/>
      <sheetName val="Journals"/>
      <sheetName val="топо"/>
      <sheetName val="ц_1991"/>
      <sheetName val="Смета"/>
      <sheetName val="ПДР ООО &quot;Юкос ФБЦ&quot;"/>
      <sheetName val="КП (2)"/>
      <sheetName val="Шкаф"/>
      <sheetName val="Коэфф1."/>
      <sheetName val="Прайс лист"/>
      <sheetName val="все"/>
      <sheetName val="начало"/>
      <sheetName val="2.2 "/>
      <sheetName val="Main"/>
      <sheetName val="Opex personnel (Term facs)"/>
      <sheetName val="Лист1"/>
      <sheetName val="Капитальные затраты"/>
      <sheetName val="трансформация1"/>
      <sheetName val="Землеотвод"/>
      <sheetName val="Параметры"/>
      <sheetName val="Свод объем"/>
      <sheetName val="Курсы"/>
      <sheetName val="ЭХЗ"/>
      <sheetName val="СМЕТА проект"/>
      <sheetName val="Обновление"/>
      <sheetName val="Цена"/>
      <sheetName val="Product"/>
      <sheetName val="Summary"/>
      <sheetName val="РасчетКомандир1"/>
      <sheetName val="РасчетКомандир2"/>
      <sheetName val="Коэфф"/>
      <sheetName val="Смета2 проект. раб."/>
      <sheetName val="Зап-3- СЦБ"/>
      <sheetName val="Счет-Фактура"/>
      <sheetName val="Кредиты"/>
      <sheetName val="свод 2"/>
      <sheetName val="Суточная"/>
      <sheetName val="вариант"/>
      <sheetName val="Табл38-7"/>
      <sheetName val="данные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DATA"/>
      <sheetName val="Списки"/>
      <sheetName val="6.14_КР"/>
      <sheetName val="см8"/>
      <sheetName val="Прилож"/>
      <sheetName val="СметаСводная Рыб"/>
      <sheetName val="Нормы"/>
      <sheetName val="1.3"/>
      <sheetName val="ИГ1"/>
      <sheetName val="К.рын"/>
      <sheetName val="Сводная смета"/>
      <sheetName val="1"/>
      <sheetName val="РП"/>
      <sheetName val="к.84-к.83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ная"/>
      <sheetName val="Разработка проекта"/>
      <sheetName val="КП НовоКов"/>
      <sheetName val="Прибыль опл"/>
      <sheetName val="сохранить"/>
      <sheetName val="3.1"/>
      <sheetName val="Коммерческие расходы"/>
      <sheetName val="исходные данные"/>
      <sheetName val="расчетные таблицы"/>
      <sheetName val="Лист опроса"/>
      <sheetName val="5ОборРабМест(HP)"/>
      <sheetName val="СметаСводная Колпино"/>
      <sheetName val="HP и оргтехника"/>
      <sheetName val="Лист2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изыскания 2"/>
      <sheetName val="мсн"/>
      <sheetName val="КП к ГК"/>
      <sheetName val="Calc"/>
      <sheetName val="ID"/>
      <sheetName val="Смета 1"/>
      <sheetName val="История"/>
      <sheetName val="Р1"/>
      <sheetName val="Параметры_i"/>
      <sheetName val="Таблица 2"/>
      <sheetName val="Input"/>
      <sheetName val="Calculation"/>
      <sheetName val="RSOILBAL"/>
      <sheetName val="Смета2_проект__раб_"/>
      <sheetName val="Зап-3-_СЦБ"/>
      <sheetName val="свод_2"/>
      <sheetName val="Данные_для_расчёта_сметы"/>
      <sheetName val="Смета_1"/>
      <sheetName val="свод 3"/>
      <sheetName val="информация"/>
      <sheetName val="смета 2 проект. работы"/>
      <sheetName val="4сд"/>
      <sheetName val="2сд"/>
      <sheetName val="7сд"/>
      <sheetName val="MAIN_PARAMETERS"/>
      <sheetName val="Амур ДОН"/>
      <sheetName val="total"/>
      <sheetName val="Комплектация"/>
      <sheetName val="трубы"/>
      <sheetName val="СМР"/>
      <sheetName val="дороги"/>
      <sheetName val="Ачинский НПЗ"/>
      <sheetName val="ИД"/>
      <sheetName val="СС замеч с ответами"/>
      <sheetName val="УП _2004"/>
      <sheetName val="в работу"/>
      <sheetName val="1ПС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3.1 ТХ"/>
      <sheetName val="ЗП_ЮНГ"/>
      <sheetName val="3.5"/>
      <sheetName val="справка"/>
      <sheetName val="суб.подряд"/>
      <sheetName val="ПСБ - ОЭ"/>
      <sheetName val="См3 СЦБ-зап"/>
      <sheetName val="Смета 2"/>
      <sheetName val="Январь"/>
      <sheetName val="ИДвалка"/>
      <sheetName val="СметаСводная 1 оч"/>
      <sheetName val="Итог"/>
      <sheetName val="Вспомогательный"/>
      <sheetName val="Перечень Заказчиков"/>
      <sheetName val="ПОДПИСИ"/>
      <sheetName val="РАСЧЕТ"/>
      <sheetName val="Бюдж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кп ГК"/>
      <sheetName val="Справочные данные"/>
      <sheetName val="Б.Сатка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смета СИД"/>
      <sheetName val="часы"/>
      <sheetName val="ресурсная вед."/>
      <sheetName val="р.Волхов"/>
      <sheetName val="Калплан Кра"/>
      <sheetName val="Материалы"/>
      <sheetName val="6.11 новый"/>
      <sheetName val="rvldmrv"/>
      <sheetName val="Сравнение ДПН факт 06-07"/>
      <sheetName val="НМ расчеты"/>
      <sheetName val="Names"/>
      <sheetName val="breakdown"/>
      <sheetName val="Destination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накладная"/>
      <sheetName val="Акт"/>
      <sheetName val="Баланс (Ф1)"/>
      <sheetName val="Смета-Т"/>
      <sheetName val=""/>
      <sheetName val="Смета 3 Гидролог"/>
      <sheetName val="Записка СЦБ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Пример расчета"/>
      <sheetName val="sapactivexlhiddensheet"/>
      <sheetName val="ПДР"/>
      <sheetName val="Суточная"/>
      <sheetName val="OCK1"/>
      <sheetName val="13.1"/>
      <sheetName val="Смета"/>
      <sheetName val="СС"/>
      <sheetName val="Сравнение ДПН факт 06-07"/>
      <sheetName val="93-110"/>
      <sheetName val="Справочник"/>
      <sheetName val="все"/>
      <sheetName val="Сводная"/>
      <sheetName val="Norm"/>
      <sheetName val="Journals"/>
      <sheetName val="топо"/>
      <sheetName val="ц_1991"/>
      <sheetName val="СВОД"/>
      <sheetName val="Шкаф"/>
      <sheetName val="Коэфф1."/>
      <sheetName val="Прайс лист"/>
      <sheetName val="Lim"/>
      <sheetName val="Хар_"/>
      <sheetName val="С1_"/>
      <sheetName val="КП (2)"/>
      <sheetName val="ПДР ООО &quot;Юкос ФБЦ&quot;"/>
      <sheetName val="График"/>
      <sheetName val="Землеотвод"/>
      <sheetName val="Курсы"/>
      <sheetName val="ID"/>
      <sheetName val="Main"/>
      <sheetName val="Параметры"/>
      <sheetName val="HP и оргтехника"/>
      <sheetName val="Лист1"/>
      <sheetName val="Обновление"/>
      <sheetName val="Цена"/>
      <sheetName val="Product"/>
      <sheetName val="Summary"/>
      <sheetName val="ЭХЗ"/>
      <sheetName val="РасчетКомандир1"/>
      <sheetName val="РасчетКомандир2"/>
      <sheetName val="Коэфф"/>
      <sheetName val="Смета2 проект. раб."/>
      <sheetName val="Зап-3- СЦБ"/>
      <sheetName val="Счет-Фактура"/>
      <sheetName val="Кредиты"/>
      <sheetName val="свод 2"/>
      <sheetName val="вариант"/>
      <sheetName val="Табл38-7"/>
      <sheetName val="данные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Данные для расчёта сметы"/>
      <sheetName val="DATA"/>
      <sheetName val="Списки"/>
      <sheetName val="6.14_КР"/>
      <sheetName val="см8"/>
      <sheetName val="Прилож"/>
      <sheetName val="СметаСводная Рыб"/>
      <sheetName val="Нормы"/>
      <sheetName val="1.3"/>
      <sheetName val="ИГ1"/>
      <sheetName val="К.рын"/>
      <sheetName val="Сводная смета"/>
      <sheetName val="1"/>
      <sheetName val="РП"/>
      <sheetName val="к.84-к.83"/>
      <sheetName val="СМЕТА проект"/>
      <sheetName val="2002(v2)"/>
      <sheetName val="справ."/>
      <sheetName val="Пояснение 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Разработка проекта"/>
      <sheetName val="КП НовоКов"/>
      <sheetName val="Прибыль опл"/>
      <sheetName val="сохранить"/>
      <sheetName val="3.1"/>
      <sheetName val="Коммерческие расходы"/>
      <sheetName val="исходные данные"/>
      <sheetName val="расчетные таблицы"/>
      <sheetName val="Лист опроса"/>
      <sheetName val="5ОборРабМест(HP)"/>
      <sheetName val="СметаСводная Колпино"/>
      <sheetName val="Лист2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изыскания 2"/>
      <sheetName val="мсн"/>
      <sheetName val="КП к ГК"/>
      <sheetName val="Calc"/>
      <sheetName val="Смета 1"/>
      <sheetName val="История"/>
      <sheetName val="Р1"/>
      <sheetName val="Параметры_i"/>
      <sheetName val="Таблица 2"/>
      <sheetName val="Input"/>
      <sheetName val="Calculation"/>
      <sheetName val="RSOILBAL"/>
      <sheetName val="Смета2_проект__раб_"/>
      <sheetName val="Зап-3-_СЦБ"/>
      <sheetName val="свод_2"/>
      <sheetName val="Данные_для_расчёта_сметы"/>
      <sheetName val="Смета_1"/>
      <sheetName val="свод 3"/>
      <sheetName val="информация"/>
      <sheetName val="смета 2 проект. работы"/>
      <sheetName val="4сд"/>
      <sheetName val="2сд"/>
      <sheetName val="7сд"/>
      <sheetName val="MAIN_PARAMETERS"/>
      <sheetName val="Амур ДОН"/>
      <sheetName val="total"/>
      <sheetName val="Комплектация"/>
      <sheetName val="трубы"/>
      <sheetName val="СМР"/>
      <sheetName val="дороги"/>
      <sheetName val="Ачинский НПЗ"/>
      <sheetName val="ИД"/>
      <sheetName val="СС замеч с ответами"/>
      <sheetName val="начало"/>
      <sheetName val="УП _2004"/>
      <sheetName val="в работу"/>
      <sheetName val="1ПС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3.1 ТХ"/>
      <sheetName val="ЗП_ЮНГ"/>
      <sheetName val="3.5"/>
      <sheetName val="справка"/>
      <sheetName val="суб.подряд"/>
      <sheetName val="ПСБ - ОЭ"/>
      <sheetName val="См3 СЦБ-зап"/>
      <sheetName val="Смета 2"/>
      <sheetName val="Январь"/>
      <sheetName val="ИДвалка"/>
      <sheetName val="СметаСводная 1 оч"/>
      <sheetName val="Итог"/>
      <sheetName val="Вспомогательный"/>
      <sheetName val="Перечень Заказчиков"/>
      <sheetName val="Капитальные затраты"/>
      <sheetName val="Opex personnel (Term facs)"/>
      <sheetName val="2.2 "/>
      <sheetName val="ПОДПИСИ"/>
      <sheetName val="РАСЧЕТ"/>
      <sheetName val="Бюдж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кп ГК"/>
      <sheetName val="Справочные данные"/>
      <sheetName val="Б.Сатка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смета СИД"/>
      <sheetName val="часы"/>
      <sheetName val="ресурсная вед."/>
      <sheetName val="р.Волхов"/>
      <sheetName val="Калплан Кра"/>
      <sheetName val="Материалы"/>
      <sheetName val="6.11 новый"/>
      <sheetName val="СтрЗапасов (2)"/>
      <sheetName val="PwC Copies from old models --&gt;&gt;"/>
      <sheetName val="Справочники"/>
      <sheetName val="rvldmrv"/>
      <sheetName val="трансформация1"/>
      <sheetName val="НМ расчеты"/>
      <sheetName val="Names"/>
      <sheetName val="breakdown"/>
      <sheetName val="Destination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накладная"/>
      <sheetName val="Акт"/>
      <sheetName val="Баланс (Ф1)"/>
      <sheetName val="Смета-Т"/>
      <sheetName val=""/>
      <sheetName val="Смета 3 Гидролог"/>
      <sheetName val="Записка СЦБ"/>
      <sheetName val="РС "/>
      <sheetName val="13_1"/>
      <sheetName val="Дополнительные параметры"/>
      <sheetName val="Свод объем"/>
      <sheetName val="Табл.5"/>
      <sheetName val="Табл.2"/>
      <sheetName val="Исх.данные"/>
      <sheetName val="Курс доллара"/>
      <sheetName val="Календарь новый"/>
      <sheetName val="Смета № 1 ИИ линия"/>
      <sheetName val="Общая часть"/>
      <sheetName val="ВКЕ"/>
      <sheetName val="Additives"/>
      <sheetName val="Ryazan"/>
      <sheetName val="Assumpt"/>
      <sheetName val="Control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DMTR_BP_03"/>
      <sheetName val="см №1.1 Геодезические работы "/>
      <sheetName val="см №1.4 Экология "/>
      <sheetName val="Input Assumptions"/>
      <sheetName val="Расчет курса"/>
      <sheetName val="XLR_NoRangeSheet"/>
      <sheetName val="НЕДЕЛИ"/>
      <sheetName val="GD"/>
      <sheetName val="АСУ ТП 1 этап ПД"/>
      <sheetName val="ЛЧ"/>
      <sheetName val="Leistungsakt"/>
      <sheetName val="Дог цен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ПС"/>
      <sheetName val="9"/>
      <sheetName val="10"/>
      <sheetName val="11"/>
      <sheetName val="12"/>
      <sheetName val="13.1"/>
      <sheetName val="13.2"/>
      <sheetName val="14"/>
      <sheetName val="15.1"/>
      <sheetName val="15.2"/>
      <sheetName val="16"/>
      <sheetName val="топография"/>
      <sheetName val="Пример расчета"/>
      <sheetName val="ПДР"/>
      <sheetName val="sapactivexlhiddensheet"/>
      <sheetName val="OCK1"/>
      <sheetName val="Calc"/>
      <sheetName val="Шкаф"/>
      <sheetName val="Коэфф1."/>
      <sheetName val="Прайс лист"/>
      <sheetName val="Norm"/>
      <sheetName val="КП (2)"/>
      <sheetName val="Смета"/>
      <sheetName val="СС"/>
      <sheetName val="в работу"/>
      <sheetName val="Хар_"/>
      <sheetName val="С1_"/>
      <sheetName val="Lim"/>
      <sheetName val="Journals"/>
      <sheetName val="ПДР ООО &quot;Юкос ФБЦ&quot;"/>
      <sheetName val="СМЕТА проект"/>
      <sheetName val="Курсы"/>
      <sheetName val="ID"/>
      <sheetName val="топо"/>
      <sheetName val="HP и оргтехника"/>
      <sheetName val="АУП"/>
      <sheetName val="Разработка проекта"/>
      <sheetName val="Сводная смета"/>
      <sheetName val="list"/>
      <sheetName val="1008-43.2006.2 доп.согл"/>
      <sheetName val="к.84-к.83"/>
      <sheetName val="Зап-3- СЦБ"/>
      <sheetName val="Упр"/>
      <sheetName val="СметаСводная Колпино"/>
      <sheetName val="Данные для расчёта сметы"/>
      <sheetName val="СметаСводная"/>
      <sheetName val="СметаСводная снег"/>
      <sheetName val="СметаСводная павильон"/>
      <sheetName val="Параметры"/>
      <sheetName val="Opex personnel (Term facs)"/>
      <sheetName val="Лист1"/>
      <sheetName val="Main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I38"/>
  <sheetViews>
    <sheetView showGridLines="0" tabSelected="1" view="pageBreakPreview" topLeftCell="A16" zoomScale="110" zoomScaleNormal="110" zoomScaleSheetLayoutView="110" workbookViewId="0">
      <selection activeCell="B32" sqref="B32:G32"/>
    </sheetView>
  </sheetViews>
  <sheetFormatPr defaultColWidth="9.140625" defaultRowHeight="12.75" x14ac:dyDescent="0.2"/>
  <cols>
    <col min="1" max="1" width="7.7109375" style="3" customWidth="1"/>
    <col min="2" max="2" width="46.28515625" style="2" customWidth="1"/>
    <col min="3" max="3" width="11.42578125" style="2" customWidth="1"/>
    <col min="4" max="4" width="23" style="2" customWidth="1"/>
    <col min="5" max="5" width="14" style="2" customWidth="1"/>
    <col min="6" max="6" width="15.7109375" style="2" customWidth="1"/>
    <col min="7" max="7" width="15" style="2" customWidth="1"/>
    <col min="8" max="16384" width="9.140625" style="1"/>
  </cols>
  <sheetData>
    <row r="1" spans="1:7" s="89" customFormat="1" ht="15.75" x14ac:dyDescent="0.25">
      <c r="A1" s="84"/>
      <c r="B1" s="85"/>
      <c r="C1" s="86"/>
      <c r="D1" s="87"/>
      <c r="E1" s="87"/>
      <c r="F1" s="87"/>
      <c r="G1" s="88" t="s">
        <v>20</v>
      </c>
    </row>
    <row r="2" spans="1:7" s="89" customFormat="1" ht="13.15" customHeight="1" x14ac:dyDescent="0.25">
      <c r="A2" s="126" t="s">
        <v>19</v>
      </c>
      <c r="B2" s="126"/>
      <c r="C2" s="126"/>
      <c r="D2" s="126"/>
      <c r="E2" s="126"/>
      <c r="F2" s="126"/>
      <c r="G2" s="126"/>
    </row>
    <row r="3" spans="1:7" s="89" customFormat="1" ht="12.75" customHeight="1" x14ac:dyDescent="0.25">
      <c r="A3" s="127" t="s">
        <v>274</v>
      </c>
      <c r="B3" s="127"/>
      <c r="C3" s="127"/>
      <c r="D3" s="127"/>
      <c r="E3" s="127"/>
      <c r="F3" s="127"/>
      <c r="G3" s="127"/>
    </row>
    <row r="4" spans="1:7" s="89" customFormat="1" ht="20.25" customHeight="1" x14ac:dyDescent="0.25">
      <c r="A4" s="124" t="s">
        <v>283</v>
      </c>
      <c r="B4" s="125"/>
      <c r="C4" s="125"/>
      <c r="D4" s="125"/>
      <c r="E4" s="125"/>
      <c r="F4" s="125"/>
      <c r="G4" s="125"/>
    </row>
    <row r="5" spans="1:7" s="89" customFormat="1" ht="15.75" x14ac:dyDescent="0.25">
      <c r="A5" s="114"/>
      <c r="B5" s="114"/>
      <c r="C5" s="114"/>
      <c r="D5" s="114"/>
      <c r="E5" s="114"/>
      <c r="F5" s="85"/>
      <c r="G5" s="90" t="s">
        <v>18</v>
      </c>
    </row>
    <row r="6" spans="1:7" s="89" customFormat="1" ht="12.75" customHeight="1" x14ac:dyDescent="0.25">
      <c r="A6" s="129" t="s">
        <v>255</v>
      </c>
      <c r="B6" s="129" t="s">
        <v>263</v>
      </c>
      <c r="C6" s="129" t="s">
        <v>17</v>
      </c>
      <c r="D6" s="129"/>
      <c r="E6" s="123" t="s">
        <v>16</v>
      </c>
      <c r="F6" s="123" t="s">
        <v>15</v>
      </c>
      <c r="G6" s="123" t="s">
        <v>14</v>
      </c>
    </row>
    <row r="7" spans="1:7" s="89" customFormat="1" ht="15.75" x14ac:dyDescent="0.25">
      <c r="A7" s="129"/>
      <c r="B7" s="129"/>
      <c r="C7" s="91" t="s">
        <v>13</v>
      </c>
      <c r="D7" s="91" t="s">
        <v>12</v>
      </c>
      <c r="E7" s="123"/>
      <c r="F7" s="123"/>
      <c r="G7" s="123"/>
    </row>
    <row r="8" spans="1:7" s="89" customFormat="1" ht="15.75" x14ac:dyDescent="0.25">
      <c r="A8" s="92">
        <v>1</v>
      </c>
      <c r="B8" s="92">
        <f>A8+1</f>
        <v>2</v>
      </c>
      <c r="C8" s="92">
        <f>B8+1</f>
        <v>3</v>
      </c>
      <c r="D8" s="92">
        <f t="shared" ref="D8:G8" si="0">C8+1</f>
        <v>4</v>
      </c>
      <c r="E8" s="92">
        <f t="shared" si="0"/>
        <v>5</v>
      </c>
      <c r="F8" s="92">
        <f t="shared" si="0"/>
        <v>6</v>
      </c>
      <c r="G8" s="92">
        <f t="shared" si="0"/>
        <v>7</v>
      </c>
    </row>
    <row r="9" spans="1:7" s="89" customFormat="1" ht="12" customHeight="1" x14ac:dyDescent="0.25">
      <c r="A9" s="128" t="s">
        <v>273</v>
      </c>
      <c r="B9" s="128"/>
      <c r="C9" s="128"/>
      <c r="D9" s="128"/>
      <c r="E9" s="128"/>
      <c r="F9" s="128"/>
      <c r="G9" s="128"/>
    </row>
    <row r="10" spans="1:7" s="96" customFormat="1" ht="14.25" customHeight="1" x14ac:dyDescent="0.25">
      <c r="A10" s="121">
        <v>1</v>
      </c>
      <c r="B10" s="122"/>
      <c r="C10" s="93"/>
      <c r="D10" s="94" t="s">
        <v>265</v>
      </c>
      <c r="E10" s="93"/>
      <c r="F10" s="95">
        <f>ЗП!D4</f>
        <v>9898</v>
      </c>
      <c r="G10" s="95">
        <f>ROUND(C10*E10*F10,2)</f>
        <v>0</v>
      </c>
    </row>
    <row r="11" spans="1:7" s="96" customFormat="1" ht="14.25" customHeight="1" x14ac:dyDescent="0.25">
      <c r="A11" s="121"/>
      <c r="B11" s="122"/>
      <c r="C11" s="93"/>
      <c r="D11" s="94" t="s">
        <v>267</v>
      </c>
      <c r="E11" s="93"/>
      <c r="F11" s="95">
        <f>ЗП!D7</f>
        <v>7424</v>
      </c>
      <c r="G11" s="95">
        <f t="shared" ref="G11:G15" si="1">ROUND(C11*E11*F11,2)</f>
        <v>0</v>
      </c>
    </row>
    <row r="12" spans="1:7" s="96" customFormat="1" ht="14.25" customHeight="1" x14ac:dyDescent="0.25">
      <c r="A12" s="121"/>
      <c r="B12" s="122"/>
      <c r="C12" s="93"/>
      <c r="D12" s="94" t="s">
        <v>266</v>
      </c>
      <c r="E12" s="93"/>
      <c r="F12" s="95">
        <f>ЗП!D9</f>
        <v>4949</v>
      </c>
      <c r="G12" s="95">
        <f t="shared" si="1"/>
        <v>0</v>
      </c>
    </row>
    <row r="13" spans="1:7" s="96" customFormat="1" ht="14.25" customHeight="1" x14ac:dyDescent="0.25">
      <c r="A13" s="121">
        <f>A10+1</f>
        <v>2</v>
      </c>
      <c r="B13" s="122"/>
      <c r="C13" s="93"/>
      <c r="D13" s="94" t="s">
        <v>265</v>
      </c>
      <c r="E13" s="93"/>
      <c r="F13" s="95">
        <f>ЗП!D4</f>
        <v>9898</v>
      </c>
      <c r="G13" s="95">
        <f t="shared" si="1"/>
        <v>0</v>
      </c>
    </row>
    <row r="14" spans="1:7" s="96" customFormat="1" ht="14.25" customHeight="1" x14ac:dyDescent="0.25">
      <c r="A14" s="121"/>
      <c r="B14" s="122"/>
      <c r="C14" s="93"/>
      <c r="D14" s="94" t="s">
        <v>267</v>
      </c>
      <c r="E14" s="93"/>
      <c r="F14" s="95">
        <f>ЗП!D7</f>
        <v>7424</v>
      </c>
      <c r="G14" s="95">
        <f t="shared" si="1"/>
        <v>0</v>
      </c>
    </row>
    <row r="15" spans="1:7" s="96" customFormat="1" ht="14.25" customHeight="1" x14ac:dyDescent="0.25">
      <c r="A15" s="121"/>
      <c r="B15" s="122"/>
      <c r="C15" s="93"/>
      <c r="D15" s="94" t="s">
        <v>266</v>
      </c>
      <c r="E15" s="93"/>
      <c r="F15" s="95">
        <f>ЗП!D9</f>
        <v>4949</v>
      </c>
      <c r="G15" s="95">
        <f t="shared" si="1"/>
        <v>0</v>
      </c>
    </row>
    <row r="16" spans="1:7" s="96" customFormat="1" ht="15" customHeight="1" x14ac:dyDescent="0.25">
      <c r="A16" s="93">
        <f>A13+1</f>
        <v>3</v>
      </c>
      <c r="B16" s="117" t="s">
        <v>264</v>
      </c>
      <c r="C16" s="118"/>
      <c r="D16" s="118"/>
      <c r="E16" s="118"/>
      <c r="F16" s="119"/>
      <c r="G16" s="97">
        <f>SUM(G10:G15)</f>
        <v>0</v>
      </c>
    </row>
    <row r="17" spans="1:9" s="89" customFormat="1" ht="15.75" x14ac:dyDescent="0.25">
      <c r="A17" s="98"/>
      <c r="B17" s="99" t="s">
        <v>11</v>
      </c>
      <c r="C17" s="99"/>
      <c r="D17" s="99"/>
      <c r="E17" s="99"/>
      <c r="F17" s="100"/>
      <c r="G17" s="77">
        <f>G16</f>
        <v>0</v>
      </c>
    </row>
    <row r="18" spans="1:9" s="89" customFormat="1" ht="15.75" x14ac:dyDescent="0.25">
      <c r="A18" s="101"/>
      <c r="B18" s="102" t="s">
        <v>282</v>
      </c>
      <c r="C18" s="103"/>
      <c r="D18" s="103"/>
      <c r="E18" s="103"/>
      <c r="F18" s="104"/>
      <c r="G18" s="77">
        <v>0</v>
      </c>
    </row>
    <row r="19" spans="1:9" s="89" customFormat="1" ht="15.75" x14ac:dyDescent="0.25">
      <c r="A19" s="98"/>
      <c r="B19" s="99" t="s">
        <v>10</v>
      </c>
      <c r="C19" s="105">
        <v>0.55000000000000004</v>
      </c>
      <c r="D19" s="99"/>
      <c r="E19" s="99"/>
      <c r="F19" s="100"/>
      <c r="G19" s="77">
        <f>ROUND(G17*C19,2)</f>
        <v>0</v>
      </c>
    </row>
    <row r="20" spans="1:9" s="89" customFormat="1" ht="15.75" x14ac:dyDescent="0.25">
      <c r="A20" s="98"/>
      <c r="B20" s="82" t="s">
        <v>9</v>
      </c>
      <c r="C20" s="106"/>
      <c r="D20" s="99"/>
      <c r="E20" s="99"/>
      <c r="F20" s="100"/>
      <c r="G20" s="107">
        <f>G17+G19+G18</f>
        <v>0</v>
      </c>
    </row>
    <row r="21" spans="1:9" s="89" customFormat="1" ht="15.75" x14ac:dyDescent="0.25">
      <c r="A21" s="98"/>
      <c r="B21" s="99" t="s">
        <v>281</v>
      </c>
      <c r="C21" s="105">
        <v>0.12</v>
      </c>
      <c r="D21" s="99"/>
      <c r="E21" s="99"/>
      <c r="F21" s="100"/>
      <c r="G21" s="107">
        <f>ROUND(G20*C21,2)</f>
        <v>0</v>
      </c>
    </row>
    <row r="22" spans="1:9" s="89" customFormat="1" ht="14.25" customHeight="1" x14ac:dyDescent="0.25">
      <c r="A22" s="101"/>
      <c r="B22" s="103" t="s">
        <v>8</v>
      </c>
      <c r="C22" s="103"/>
      <c r="D22" s="103"/>
      <c r="E22" s="103"/>
      <c r="F22" s="104"/>
      <c r="G22" s="77">
        <f>G21+G20</f>
        <v>0</v>
      </c>
    </row>
    <row r="23" spans="1:9" s="89" customFormat="1" ht="15.75" x14ac:dyDescent="0.25">
      <c r="A23" s="98"/>
      <c r="B23" s="99" t="s">
        <v>7</v>
      </c>
      <c r="C23" s="108"/>
      <c r="D23" s="108"/>
      <c r="E23" s="108"/>
      <c r="F23" s="109"/>
      <c r="G23" s="78">
        <f>G22*0.2</f>
        <v>0</v>
      </c>
    </row>
    <row r="24" spans="1:9" s="89" customFormat="1" ht="15.75" x14ac:dyDescent="0.25">
      <c r="A24" s="101"/>
      <c r="B24" s="102" t="s">
        <v>6</v>
      </c>
      <c r="C24" s="103"/>
      <c r="D24" s="103"/>
      <c r="E24" s="103"/>
      <c r="F24" s="104"/>
      <c r="G24" s="79">
        <f>G22+G23</f>
        <v>0</v>
      </c>
      <c r="H24" s="110"/>
      <c r="I24" s="111"/>
    </row>
    <row r="25" spans="1:9" s="89" customFormat="1" ht="15.75" x14ac:dyDescent="0.25">
      <c r="A25" s="101"/>
      <c r="B25" s="102"/>
      <c r="C25" s="103"/>
      <c r="D25" s="103"/>
      <c r="E25" s="103"/>
      <c r="F25" s="103"/>
      <c r="G25" s="112"/>
    </row>
    <row r="26" spans="1:9" s="89" customFormat="1" ht="15.75" x14ac:dyDescent="0.25">
      <c r="A26" s="98"/>
      <c r="B26" s="113"/>
      <c r="C26" s="113"/>
      <c r="D26" s="113"/>
      <c r="E26" s="113"/>
      <c r="F26" s="113"/>
      <c r="G26" s="113"/>
    </row>
    <row r="27" spans="1:9" s="89" customFormat="1" ht="15.75" x14ac:dyDescent="0.25">
      <c r="A27" s="99" t="s">
        <v>5</v>
      </c>
      <c r="B27" s="113"/>
      <c r="C27" s="113"/>
      <c r="D27" s="113"/>
      <c r="E27" s="113"/>
      <c r="F27" s="113"/>
      <c r="G27" s="113"/>
    </row>
    <row r="28" spans="1:9" ht="19.5" customHeight="1" x14ac:dyDescent="0.2">
      <c r="A28" s="80">
        <v>1</v>
      </c>
      <c r="B28" s="120" t="s">
        <v>275</v>
      </c>
      <c r="C28" s="120"/>
      <c r="D28" s="120"/>
      <c r="E28" s="120"/>
      <c r="F28" s="120"/>
      <c r="G28" s="120"/>
    </row>
    <row r="29" spans="1:9" ht="19.5" customHeight="1" x14ac:dyDescent="0.2">
      <c r="A29" s="80">
        <f>A28+1</f>
        <v>2</v>
      </c>
      <c r="B29" s="120" t="s">
        <v>276</v>
      </c>
      <c r="C29" s="120"/>
      <c r="D29" s="120"/>
      <c r="E29" s="120"/>
      <c r="F29" s="120"/>
      <c r="G29" s="120"/>
    </row>
    <row r="30" spans="1:9" ht="46.5" customHeight="1" x14ac:dyDescent="0.2">
      <c r="A30" s="80">
        <f t="shared" ref="A30:A32" si="2">A29+1</f>
        <v>3</v>
      </c>
      <c r="B30" s="114" t="s">
        <v>277</v>
      </c>
      <c r="C30" s="114"/>
      <c r="D30" s="114"/>
      <c r="E30" s="114"/>
      <c r="F30" s="114"/>
      <c r="G30" s="114"/>
    </row>
    <row r="31" spans="1:9" ht="34.5" customHeight="1" x14ac:dyDescent="0.2">
      <c r="A31" s="80">
        <f t="shared" si="2"/>
        <v>4</v>
      </c>
      <c r="B31" s="114" t="s">
        <v>278</v>
      </c>
      <c r="C31" s="114"/>
      <c r="D31" s="114"/>
      <c r="E31" s="114"/>
      <c r="F31" s="114"/>
      <c r="G31" s="114"/>
    </row>
    <row r="32" spans="1:9" ht="62.25" customHeight="1" x14ac:dyDescent="0.2">
      <c r="A32" s="80">
        <f t="shared" si="2"/>
        <v>5</v>
      </c>
      <c r="B32" s="114" t="s">
        <v>279</v>
      </c>
      <c r="C32" s="114"/>
      <c r="D32" s="114"/>
      <c r="E32" s="114"/>
      <c r="F32" s="114"/>
      <c r="G32" s="114"/>
    </row>
    <row r="33" spans="1:8" s="14" customFormat="1" ht="129" customHeight="1" x14ac:dyDescent="0.2">
      <c r="A33" s="80">
        <v>6</v>
      </c>
      <c r="B33" s="114" t="s">
        <v>280</v>
      </c>
      <c r="C33" s="114"/>
      <c r="D33" s="114"/>
      <c r="E33" s="114"/>
      <c r="F33" s="114"/>
      <c r="G33" s="114"/>
    </row>
    <row r="34" spans="1:8" s="14" customFormat="1" ht="19.899999999999999" customHeight="1" x14ac:dyDescent="0.2">
      <c r="A34" s="5"/>
      <c r="B34" s="12" t="s">
        <v>4</v>
      </c>
      <c r="C34" s="10"/>
      <c r="D34" s="10"/>
      <c r="E34" s="10"/>
      <c r="F34" s="10"/>
      <c r="G34" s="4"/>
    </row>
    <row r="35" spans="1:8" ht="25.15" customHeight="1" x14ac:dyDescent="0.2">
      <c r="A35" s="13"/>
      <c r="B35" s="12" t="s">
        <v>3</v>
      </c>
      <c r="C35" s="115" t="s">
        <v>2</v>
      </c>
      <c r="D35" s="115"/>
      <c r="E35" s="115"/>
      <c r="F35" s="115"/>
      <c r="G35" s="115"/>
    </row>
    <row r="36" spans="1:8" ht="14.25" x14ac:dyDescent="0.2">
      <c r="A36" s="8"/>
      <c r="B36" s="11" t="s">
        <v>1</v>
      </c>
      <c r="C36" s="10"/>
      <c r="D36" s="10"/>
      <c r="E36" s="10"/>
      <c r="F36" s="10"/>
      <c r="G36" s="9"/>
    </row>
    <row r="37" spans="1:8" ht="15" x14ac:dyDescent="0.25">
      <c r="A37" s="8"/>
      <c r="B37" s="7" t="s">
        <v>0</v>
      </c>
      <c r="C37" s="49"/>
      <c r="D37" s="6"/>
      <c r="E37" s="5"/>
      <c r="F37" s="5"/>
      <c r="G37" s="5"/>
      <c r="H37" s="4"/>
    </row>
    <row r="38" spans="1:8" ht="12.6" customHeight="1" x14ac:dyDescent="0.25">
      <c r="A38" s="81"/>
      <c r="B38" s="82"/>
      <c r="C38" s="83"/>
      <c r="D38" s="116"/>
      <c r="E38" s="116"/>
      <c r="F38" s="116"/>
      <c r="G38" s="83"/>
    </row>
  </sheetData>
  <sheetProtection formatCells="0" formatColumns="0" formatRows="0" insertColumns="0" insertRows="0" insertHyperlinks="0" deleteColumns="0" deleteRows="0" sort="0" autoFilter="0" pivotTables="0"/>
  <mergeCells count="24">
    <mergeCell ref="A13:A15"/>
    <mergeCell ref="B13:B15"/>
    <mergeCell ref="G6:G7"/>
    <mergeCell ref="A4:G4"/>
    <mergeCell ref="A2:G2"/>
    <mergeCell ref="A3:G3"/>
    <mergeCell ref="A9:G9"/>
    <mergeCell ref="A6:A7"/>
    <mergeCell ref="B6:B7"/>
    <mergeCell ref="A5:E5"/>
    <mergeCell ref="C6:D6"/>
    <mergeCell ref="A10:A12"/>
    <mergeCell ref="B10:B12"/>
    <mergeCell ref="F6:F7"/>
    <mergeCell ref="E6:E7"/>
    <mergeCell ref="B33:G33"/>
    <mergeCell ref="C35:G35"/>
    <mergeCell ref="D38:F38"/>
    <mergeCell ref="B16:F16"/>
    <mergeCell ref="B31:G31"/>
    <mergeCell ref="B32:G32"/>
    <mergeCell ref="B28:G28"/>
    <mergeCell ref="B29:G29"/>
    <mergeCell ref="B30:G30"/>
  </mergeCells>
  <pageMargins left="0.31496062992125984" right="0.31496062992125984" top="0.74803149606299213" bottom="0.74803149606299213" header="0.31496062992125984" footer="0.31496062992125984"/>
  <pageSetup paperSize="9" scale="73" fitToHeight="0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opLeftCell="A70" zoomScaleNormal="100" workbookViewId="0">
      <selection activeCell="A36" sqref="A36"/>
    </sheetView>
  </sheetViews>
  <sheetFormatPr defaultRowHeight="12.75" x14ac:dyDescent="0.2"/>
  <cols>
    <col min="1" max="1" width="66.42578125" style="17" customWidth="1"/>
    <col min="2" max="2" width="9.7109375" style="16" customWidth="1"/>
    <col min="3" max="8" width="9.140625" style="47"/>
    <col min="9" max="256" width="9.140625" style="17"/>
    <col min="257" max="257" width="66.42578125" style="17" customWidth="1"/>
    <col min="258" max="258" width="9.7109375" style="17" customWidth="1"/>
    <col min="259" max="512" width="9.140625" style="17"/>
    <col min="513" max="513" width="66.42578125" style="17" customWidth="1"/>
    <col min="514" max="514" width="9.7109375" style="17" customWidth="1"/>
    <col min="515" max="768" width="9.140625" style="17"/>
    <col min="769" max="769" width="66.42578125" style="17" customWidth="1"/>
    <col min="770" max="770" width="9.7109375" style="17" customWidth="1"/>
    <col min="771" max="1024" width="9.140625" style="17"/>
    <col min="1025" max="1025" width="66.42578125" style="17" customWidth="1"/>
    <col min="1026" max="1026" width="9.7109375" style="17" customWidth="1"/>
    <col min="1027" max="1280" width="9.140625" style="17"/>
    <col min="1281" max="1281" width="66.42578125" style="17" customWidth="1"/>
    <col min="1282" max="1282" width="9.7109375" style="17" customWidth="1"/>
    <col min="1283" max="1536" width="9.140625" style="17"/>
    <col min="1537" max="1537" width="66.42578125" style="17" customWidth="1"/>
    <col min="1538" max="1538" width="9.7109375" style="17" customWidth="1"/>
    <col min="1539" max="1792" width="9.140625" style="17"/>
    <col min="1793" max="1793" width="66.42578125" style="17" customWidth="1"/>
    <col min="1794" max="1794" width="9.7109375" style="17" customWidth="1"/>
    <col min="1795" max="2048" width="9.140625" style="17"/>
    <col min="2049" max="2049" width="66.42578125" style="17" customWidth="1"/>
    <col min="2050" max="2050" width="9.7109375" style="17" customWidth="1"/>
    <col min="2051" max="2304" width="9.140625" style="17"/>
    <col min="2305" max="2305" width="66.42578125" style="17" customWidth="1"/>
    <col min="2306" max="2306" width="9.7109375" style="17" customWidth="1"/>
    <col min="2307" max="2560" width="9.140625" style="17"/>
    <col min="2561" max="2561" width="66.42578125" style="17" customWidth="1"/>
    <col min="2562" max="2562" width="9.7109375" style="17" customWidth="1"/>
    <col min="2563" max="2816" width="9.140625" style="17"/>
    <col min="2817" max="2817" width="66.42578125" style="17" customWidth="1"/>
    <col min="2818" max="2818" width="9.7109375" style="17" customWidth="1"/>
    <col min="2819" max="3072" width="9.140625" style="17"/>
    <col min="3073" max="3073" width="66.42578125" style="17" customWidth="1"/>
    <col min="3074" max="3074" width="9.7109375" style="17" customWidth="1"/>
    <col min="3075" max="3328" width="9.140625" style="17"/>
    <col min="3329" max="3329" width="66.42578125" style="17" customWidth="1"/>
    <col min="3330" max="3330" width="9.7109375" style="17" customWidth="1"/>
    <col min="3331" max="3584" width="9.140625" style="17"/>
    <col min="3585" max="3585" width="66.42578125" style="17" customWidth="1"/>
    <col min="3586" max="3586" width="9.7109375" style="17" customWidth="1"/>
    <col min="3587" max="3840" width="9.140625" style="17"/>
    <col min="3841" max="3841" width="66.42578125" style="17" customWidth="1"/>
    <col min="3842" max="3842" width="9.7109375" style="17" customWidth="1"/>
    <col min="3843" max="4096" width="9.140625" style="17"/>
    <col min="4097" max="4097" width="66.42578125" style="17" customWidth="1"/>
    <col min="4098" max="4098" width="9.7109375" style="17" customWidth="1"/>
    <col min="4099" max="4352" width="9.140625" style="17"/>
    <col min="4353" max="4353" width="66.42578125" style="17" customWidth="1"/>
    <col min="4354" max="4354" width="9.7109375" style="17" customWidth="1"/>
    <col min="4355" max="4608" width="9.140625" style="17"/>
    <col min="4609" max="4609" width="66.42578125" style="17" customWidth="1"/>
    <col min="4610" max="4610" width="9.7109375" style="17" customWidth="1"/>
    <col min="4611" max="4864" width="9.140625" style="17"/>
    <col min="4865" max="4865" width="66.42578125" style="17" customWidth="1"/>
    <col min="4866" max="4866" width="9.7109375" style="17" customWidth="1"/>
    <col min="4867" max="5120" width="9.140625" style="17"/>
    <col min="5121" max="5121" width="66.42578125" style="17" customWidth="1"/>
    <col min="5122" max="5122" width="9.7109375" style="17" customWidth="1"/>
    <col min="5123" max="5376" width="9.140625" style="17"/>
    <col min="5377" max="5377" width="66.42578125" style="17" customWidth="1"/>
    <col min="5378" max="5378" width="9.7109375" style="17" customWidth="1"/>
    <col min="5379" max="5632" width="9.140625" style="17"/>
    <col min="5633" max="5633" width="66.42578125" style="17" customWidth="1"/>
    <col min="5634" max="5634" width="9.7109375" style="17" customWidth="1"/>
    <col min="5635" max="5888" width="9.140625" style="17"/>
    <col min="5889" max="5889" width="66.42578125" style="17" customWidth="1"/>
    <col min="5890" max="5890" width="9.7109375" style="17" customWidth="1"/>
    <col min="5891" max="6144" width="9.140625" style="17"/>
    <col min="6145" max="6145" width="66.42578125" style="17" customWidth="1"/>
    <col min="6146" max="6146" width="9.7109375" style="17" customWidth="1"/>
    <col min="6147" max="6400" width="9.140625" style="17"/>
    <col min="6401" max="6401" width="66.42578125" style="17" customWidth="1"/>
    <col min="6402" max="6402" width="9.7109375" style="17" customWidth="1"/>
    <col min="6403" max="6656" width="9.140625" style="17"/>
    <col min="6657" max="6657" width="66.42578125" style="17" customWidth="1"/>
    <col min="6658" max="6658" width="9.7109375" style="17" customWidth="1"/>
    <col min="6659" max="6912" width="9.140625" style="17"/>
    <col min="6913" max="6913" width="66.42578125" style="17" customWidth="1"/>
    <col min="6914" max="6914" width="9.7109375" style="17" customWidth="1"/>
    <col min="6915" max="7168" width="9.140625" style="17"/>
    <col min="7169" max="7169" width="66.42578125" style="17" customWidth="1"/>
    <col min="7170" max="7170" width="9.7109375" style="17" customWidth="1"/>
    <col min="7171" max="7424" width="9.140625" style="17"/>
    <col min="7425" max="7425" width="66.42578125" style="17" customWidth="1"/>
    <col min="7426" max="7426" width="9.7109375" style="17" customWidth="1"/>
    <col min="7427" max="7680" width="9.140625" style="17"/>
    <col min="7681" max="7681" width="66.42578125" style="17" customWidth="1"/>
    <col min="7682" max="7682" width="9.7109375" style="17" customWidth="1"/>
    <col min="7683" max="7936" width="9.140625" style="17"/>
    <col min="7937" max="7937" width="66.42578125" style="17" customWidth="1"/>
    <col min="7938" max="7938" width="9.7109375" style="17" customWidth="1"/>
    <col min="7939" max="8192" width="9.140625" style="17"/>
    <col min="8193" max="8193" width="66.42578125" style="17" customWidth="1"/>
    <col min="8194" max="8194" width="9.7109375" style="17" customWidth="1"/>
    <col min="8195" max="8448" width="9.140625" style="17"/>
    <col min="8449" max="8449" width="66.42578125" style="17" customWidth="1"/>
    <col min="8450" max="8450" width="9.7109375" style="17" customWidth="1"/>
    <col min="8451" max="8704" width="9.140625" style="17"/>
    <col min="8705" max="8705" width="66.42578125" style="17" customWidth="1"/>
    <col min="8706" max="8706" width="9.7109375" style="17" customWidth="1"/>
    <col min="8707" max="8960" width="9.140625" style="17"/>
    <col min="8961" max="8961" width="66.42578125" style="17" customWidth="1"/>
    <col min="8962" max="8962" width="9.7109375" style="17" customWidth="1"/>
    <col min="8963" max="9216" width="9.140625" style="17"/>
    <col min="9217" max="9217" width="66.42578125" style="17" customWidth="1"/>
    <col min="9218" max="9218" width="9.7109375" style="17" customWidth="1"/>
    <col min="9219" max="9472" width="9.140625" style="17"/>
    <col min="9473" max="9473" width="66.42578125" style="17" customWidth="1"/>
    <col min="9474" max="9474" width="9.7109375" style="17" customWidth="1"/>
    <col min="9475" max="9728" width="9.140625" style="17"/>
    <col min="9729" max="9729" width="66.42578125" style="17" customWidth="1"/>
    <col min="9730" max="9730" width="9.7109375" style="17" customWidth="1"/>
    <col min="9731" max="9984" width="9.140625" style="17"/>
    <col min="9985" max="9985" width="66.42578125" style="17" customWidth="1"/>
    <col min="9986" max="9986" width="9.7109375" style="17" customWidth="1"/>
    <col min="9987" max="10240" width="9.140625" style="17"/>
    <col min="10241" max="10241" width="66.42578125" style="17" customWidth="1"/>
    <col min="10242" max="10242" width="9.7109375" style="17" customWidth="1"/>
    <col min="10243" max="10496" width="9.140625" style="17"/>
    <col min="10497" max="10497" width="66.42578125" style="17" customWidth="1"/>
    <col min="10498" max="10498" width="9.7109375" style="17" customWidth="1"/>
    <col min="10499" max="10752" width="9.140625" style="17"/>
    <col min="10753" max="10753" width="66.42578125" style="17" customWidth="1"/>
    <col min="10754" max="10754" width="9.7109375" style="17" customWidth="1"/>
    <col min="10755" max="11008" width="9.140625" style="17"/>
    <col min="11009" max="11009" width="66.42578125" style="17" customWidth="1"/>
    <col min="11010" max="11010" width="9.7109375" style="17" customWidth="1"/>
    <col min="11011" max="11264" width="9.140625" style="17"/>
    <col min="11265" max="11265" width="66.42578125" style="17" customWidth="1"/>
    <col min="11266" max="11266" width="9.7109375" style="17" customWidth="1"/>
    <col min="11267" max="11520" width="9.140625" style="17"/>
    <col min="11521" max="11521" width="66.42578125" style="17" customWidth="1"/>
    <col min="11522" max="11522" width="9.7109375" style="17" customWidth="1"/>
    <col min="11523" max="11776" width="9.140625" style="17"/>
    <col min="11777" max="11777" width="66.42578125" style="17" customWidth="1"/>
    <col min="11778" max="11778" width="9.7109375" style="17" customWidth="1"/>
    <col min="11779" max="12032" width="9.140625" style="17"/>
    <col min="12033" max="12033" width="66.42578125" style="17" customWidth="1"/>
    <col min="12034" max="12034" width="9.7109375" style="17" customWidth="1"/>
    <col min="12035" max="12288" width="9.140625" style="17"/>
    <col min="12289" max="12289" width="66.42578125" style="17" customWidth="1"/>
    <col min="12290" max="12290" width="9.7109375" style="17" customWidth="1"/>
    <col min="12291" max="12544" width="9.140625" style="17"/>
    <col min="12545" max="12545" width="66.42578125" style="17" customWidth="1"/>
    <col min="12546" max="12546" width="9.7109375" style="17" customWidth="1"/>
    <col min="12547" max="12800" width="9.140625" style="17"/>
    <col min="12801" max="12801" width="66.42578125" style="17" customWidth="1"/>
    <col min="12802" max="12802" width="9.7109375" style="17" customWidth="1"/>
    <col min="12803" max="13056" width="9.140625" style="17"/>
    <col min="13057" max="13057" width="66.42578125" style="17" customWidth="1"/>
    <col min="13058" max="13058" width="9.7109375" style="17" customWidth="1"/>
    <col min="13059" max="13312" width="9.140625" style="17"/>
    <col min="13313" max="13313" width="66.42578125" style="17" customWidth="1"/>
    <col min="13314" max="13314" width="9.7109375" style="17" customWidth="1"/>
    <col min="13315" max="13568" width="9.140625" style="17"/>
    <col min="13569" max="13569" width="66.42578125" style="17" customWidth="1"/>
    <col min="13570" max="13570" width="9.7109375" style="17" customWidth="1"/>
    <col min="13571" max="13824" width="9.140625" style="17"/>
    <col min="13825" max="13825" width="66.42578125" style="17" customWidth="1"/>
    <col min="13826" max="13826" width="9.7109375" style="17" customWidth="1"/>
    <col min="13827" max="14080" width="9.140625" style="17"/>
    <col min="14081" max="14081" width="66.42578125" style="17" customWidth="1"/>
    <col min="14082" max="14082" width="9.7109375" style="17" customWidth="1"/>
    <col min="14083" max="14336" width="9.140625" style="17"/>
    <col min="14337" max="14337" width="66.42578125" style="17" customWidth="1"/>
    <col min="14338" max="14338" width="9.7109375" style="17" customWidth="1"/>
    <col min="14339" max="14592" width="9.140625" style="17"/>
    <col min="14593" max="14593" width="66.42578125" style="17" customWidth="1"/>
    <col min="14594" max="14594" width="9.7109375" style="17" customWidth="1"/>
    <col min="14595" max="14848" width="9.140625" style="17"/>
    <col min="14849" max="14849" width="66.42578125" style="17" customWidth="1"/>
    <col min="14850" max="14850" width="9.7109375" style="17" customWidth="1"/>
    <col min="14851" max="15104" width="9.140625" style="17"/>
    <col min="15105" max="15105" width="66.42578125" style="17" customWidth="1"/>
    <col min="15106" max="15106" width="9.7109375" style="17" customWidth="1"/>
    <col min="15107" max="15360" width="9.140625" style="17"/>
    <col min="15361" max="15361" width="66.42578125" style="17" customWidth="1"/>
    <col min="15362" max="15362" width="9.7109375" style="17" customWidth="1"/>
    <col min="15363" max="15616" width="9.140625" style="17"/>
    <col min="15617" max="15617" width="66.42578125" style="17" customWidth="1"/>
    <col min="15618" max="15618" width="9.7109375" style="17" customWidth="1"/>
    <col min="15619" max="15872" width="9.140625" style="17"/>
    <col min="15873" max="15873" width="66.42578125" style="17" customWidth="1"/>
    <col min="15874" max="15874" width="9.7109375" style="17" customWidth="1"/>
    <col min="15875" max="16128" width="9.140625" style="17"/>
    <col min="16129" max="16129" width="66.42578125" style="17" customWidth="1"/>
    <col min="16130" max="16130" width="9.7109375" style="17" customWidth="1"/>
    <col min="16131" max="16384" width="9.140625" style="17"/>
  </cols>
  <sheetData>
    <row r="1" spans="1:8" x14ac:dyDescent="0.2">
      <c r="A1" s="15" t="s">
        <v>268</v>
      </c>
    </row>
    <row r="2" spans="1:8" ht="53.25" customHeight="1" x14ac:dyDescent="0.2">
      <c r="A2" s="130" t="s">
        <v>269</v>
      </c>
      <c r="B2" s="130"/>
      <c r="C2" s="130"/>
    </row>
    <row r="3" spans="1:8" x14ac:dyDescent="0.2">
      <c r="A3" s="16"/>
      <c r="C3" s="52" t="s">
        <v>21</v>
      </c>
    </row>
    <row r="4" spans="1:8" s="20" customFormat="1" ht="25.5" x14ac:dyDescent="0.2">
      <c r="A4" s="18"/>
      <c r="B4" s="19" t="s">
        <v>22</v>
      </c>
      <c r="C4" s="70">
        <v>2017</v>
      </c>
      <c r="D4" s="71">
        <v>2018</v>
      </c>
      <c r="E4" s="71">
        <v>2019</v>
      </c>
      <c r="F4" s="71">
        <v>2020</v>
      </c>
      <c r="G4" s="71">
        <v>2021</v>
      </c>
      <c r="H4" s="48"/>
    </row>
    <row r="5" spans="1:8" x14ac:dyDescent="0.2">
      <c r="A5" s="21" t="s">
        <v>23</v>
      </c>
      <c r="B5" s="22"/>
      <c r="C5" s="53">
        <v>44907.125784640048</v>
      </c>
      <c r="D5" s="53">
        <v>49894.550930234713</v>
      </c>
      <c r="E5" s="53">
        <v>53918.400000000001</v>
      </c>
      <c r="F5" s="53">
        <v>57981.5</v>
      </c>
      <c r="G5" s="53">
        <v>64270.2</v>
      </c>
    </row>
    <row r="6" spans="1:8" x14ac:dyDescent="0.2">
      <c r="A6" s="23" t="s">
        <v>24</v>
      </c>
      <c r="B6" s="24" t="s">
        <v>25</v>
      </c>
      <c r="C6" s="54">
        <v>29038.0672616706</v>
      </c>
      <c r="D6" s="55">
        <v>32525.539077324167</v>
      </c>
      <c r="E6" s="55">
        <v>36192.9</v>
      </c>
      <c r="F6" s="56">
        <v>39523.4</v>
      </c>
      <c r="G6" s="57">
        <v>44746.1</v>
      </c>
    </row>
    <row r="7" spans="1:8" x14ac:dyDescent="0.2">
      <c r="A7" s="25" t="s">
        <v>26</v>
      </c>
      <c r="B7" s="26"/>
      <c r="C7" s="58"/>
      <c r="D7" s="59"/>
      <c r="E7" s="60"/>
      <c r="F7" s="59"/>
      <c r="G7" s="60"/>
    </row>
    <row r="8" spans="1:8" ht="24" x14ac:dyDescent="0.2">
      <c r="A8" s="25" t="s">
        <v>27</v>
      </c>
      <c r="B8" s="26" t="s">
        <v>28</v>
      </c>
      <c r="C8" s="61">
        <v>26168.649311128065</v>
      </c>
      <c r="D8" s="62">
        <v>28748.290240500079</v>
      </c>
      <c r="E8" s="62">
        <v>31741.200000000001</v>
      </c>
      <c r="F8" s="63">
        <v>34743.199999999997</v>
      </c>
      <c r="G8" s="64">
        <v>39467.800000000003</v>
      </c>
    </row>
    <row r="9" spans="1:8" x14ac:dyDescent="0.2">
      <c r="A9" s="25" t="s">
        <v>29</v>
      </c>
      <c r="B9" s="26" t="s">
        <v>30</v>
      </c>
      <c r="C9" s="61">
        <v>31786.906210477908</v>
      </c>
      <c r="D9" s="62">
        <v>36620.311643477027</v>
      </c>
      <c r="E9" s="62">
        <v>39514.1</v>
      </c>
      <c r="F9" s="63">
        <v>43405.9</v>
      </c>
      <c r="G9" s="64">
        <v>48875.1</v>
      </c>
    </row>
    <row r="10" spans="1:8" x14ac:dyDescent="0.2">
      <c r="A10" s="25" t="s">
        <v>31</v>
      </c>
      <c r="B10" s="26" t="s">
        <v>32</v>
      </c>
      <c r="C10" s="61">
        <v>87162.225172897975</v>
      </c>
      <c r="D10" s="62">
        <v>96647.100982577816</v>
      </c>
      <c r="E10" s="62">
        <v>114570.3</v>
      </c>
      <c r="F10" s="63">
        <v>118959.5</v>
      </c>
      <c r="G10" s="64">
        <v>129552.6</v>
      </c>
    </row>
    <row r="11" spans="1:8" ht="17.25" customHeight="1" x14ac:dyDescent="0.2">
      <c r="A11" s="23" t="s">
        <v>33</v>
      </c>
      <c r="B11" s="28" t="s">
        <v>34</v>
      </c>
      <c r="C11" s="54">
        <v>76982.390807880496</v>
      </c>
      <c r="D11" s="55">
        <v>86322.158136834099</v>
      </c>
      <c r="E11" s="55">
        <v>92540.6</v>
      </c>
      <c r="F11" s="56">
        <v>98494.3</v>
      </c>
      <c r="G11" s="57">
        <v>106925.7</v>
      </c>
    </row>
    <row r="12" spans="1:8" x14ac:dyDescent="0.2">
      <c r="A12" s="25" t="s">
        <v>35</v>
      </c>
      <c r="B12" s="26"/>
      <c r="C12" s="65"/>
      <c r="D12" s="59"/>
      <c r="E12" s="60"/>
      <c r="F12" s="59"/>
      <c r="G12" s="60"/>
    </row>
    <row r="13" spans="1:8" x14ac:dyDescent="0.2">
      <c r="A13" s="25" t="s">
        <v>36</v>
      </c>
      <c r="B13" s="26" t="s">
        <v>37</v>
      </c>
      <c r="C13" s="61">
        <v>53348.014405501788</v>
      </c>
      <c r="D13" s="62">
        <v>59888.388053424598</v>
      </c>
      <c r="E13" s="62">
        <v>64178.1</v>
      </c>
      <c r="F13" s="63">
        <v>62850.3</v>
      </c>
      <c r="G13" s="64">
        <v>73818.600000000006</v>
      </c>
    </row>
    <row r="14" spans="1:8" x14ac:dyDescent="0.2">
      <c r="A14" s="25" t="s">
        <v>38</v>
      </c>
      <c r="B14" s="26" t="s">
        <v>39</v>
      </c>
      <c r="C14" s="61">
        <v>104456.32084514966</v>
      </c>
      <c r="D14" s="62">
        <v>128078.85239353229</v>
      </c>
      <c r="E14" s="62">
        <v>135449.9</v>
      </c>
      <c r="F14" s="63">
        <v>142744.5</v>
      </c>
      <c r="G14" s="64">
        <v>150146.70000000001</v>
      </c>
    </row>
    <row r="15" spans="1:8" x14ac:dyDescent="0.2">
      <c r="A15" s="25" t="s">
        <v>40</v>
      </c>
      <c r="B15" s="26" t="s">
        <v>41</v>
      </c>
      <c r="C15" s="61">
        <v>61792.998501392845</v>
      </c>
      <c r="D15" s="62">
        <v>71543.557380318918</v>
      </c>
      <c r="E15" s="62">
        <v>79354.2</v>
      </c>
      <c r="F15" s="63">
        <v>90049.4</v>
      </c>
      <c r="G15" s="64">
        <v>98187.9</v>
      </c>
    </row>
    <row r="16" spans="1:8" x14ac:dyDescent="0.2">
      <c r="A16" s="25" t="s">
        <v>42</v>
      </c>
      <c r="B16" s="26" t="s">
        <v>43</v>
      </c>
      <c r="C16" s="61">
        <v>56746.062324133607</v>
      </c>
      <c r="D16" s="62">
        <v>57554.154743948064</v>
      </c>
      <c r="E16" s="62">
        <v>65033.8</v>
      </c>
      <c r="F16" s="63">
        <v>66988.899999999994</v>
      </c>
      <c r="G16" s="64">
        <v>73982.3</v>
      </c>
    </row>
    <row r="17" spans="1:7" x14ac:dyDescent="0.2">
      <c r="A17" s="25" t="s">
        <v>44</v>
      </c>
      <c r="B17" s="26" t="s">
        <v>45</v>
      </c>
      <c r="C17" s="61">
        <v>78289.03676229222</v>
      </c>
      <c r="D17" s="62">
        <v>87922.208122523632</v>
      </c>
      <c r="E17" s="62">
        <v>93325.8</v>
      </c>
      <c r="F17" s="63">
        <v>98522.7</v>
      </c>
      <c r="G17" s="64">
        <v>105436.1</v>
      </c>
    </row>
    <row r="18" spans="1:7" x14ac:dyDescent="0.2">
      <c r="A18" s="23" t="s">
        <v>46</v>
      </c>
      <c r="B18" s="28" t="s">
        <v>47</v>
      </c>
      <c r="C18" s="54">
        <v>43481.26131774958</v>
      </c>
      <c r="D18" s="55">
        <v>45385.995010267681</v>
      </c>
      <c r="E18" s="55">
        <v>48719.6</v>
      </c>
      <c r="F18" s="56">
        <v>51320.5</v>
      </c>
      <c r="G18" s="57">
        <v>57765.2</v>
      </c>
    </row>
    <row r="19" spans="1:7" x14ac:dyDescent="0.2">
      <c r="A19" s="25" t="s">
        <v>48</v>
      </c>
      <c r="B19" s="26"/>
      <c r="C19" s="58"/>
      <c r="D19" s="59"/>
      <c r="E19" s="60"/>
      <c r="F19" s="59"/>
      <c r="G19" s="60"/>
    </row>
    <row r="20" spans="1:7" x14ac:dyDescent="0.2">
      <c r="A20" s="25" t="s">
        <v>49</v>
      </c>
      <c r="B20" s="26" t="s">
        <v>50</v>
      </c>
      <c r="C20" s="61">
        <v>33990.882448162498</v>
      </c>
      <c r="D20" s="62">
        <v>36388.187203918169</v>
      </c>
      <c r="E20" s="62">
        <v>39477.300000000003</v>
      </c>
      <c r="F20" s="63">
        <v>42064.2</v>
      </c>
      <c r="G20" s="64">
        <v>47245.2</v>
      </c>
    </row>
    <row r="21" spans="1:7" x14ac:dyDescent="0.2">
      <c r="A21" s="25" t="s">
        <v>51</v>
      </c>
      <c r="B21" s="26" t="s">
        <v>52</v>
      </c>
      <c r="C21" s="61">
        <v>45154.169355826292</v>
      </c>
      <c r="D21" s="62">
        <v>47719.772297467178</v>
      </c>
      <c r="E21" s="62">
        <v>51302.7</v>
      </c>
      <c r="F21" s="63">
        <v>53831.4</v>
      </c>
      <c r="G21" s="64">
        <v>58822</v>
      </c>
    </row>
    <row r="22" spans="1:7" x14ac:dyDescent="0.2">
      <c r="A22" s="25" t="s">
        <v>53</v>
      </c>
      <c r="B22" s="26" t="s">
        <v>54</v>
      </c>
      <c r="C22" s="61">
        <v>98287.707412862059</v>
      </c>
      <c r="D22" s="62">
        <v>105788.62184648417</v>
      </c>
      <c r="E22" s="62">
        <v>114924.5</v>
      </c>
      <c r="F22" s="63">
        <v>123577.7</v>
      </c>
      <c r="G22" s="64">
        <v>123539.5</v>
      </c>
    </row>
    <row r="23" spans="1:7" x14ac:dyDescent="0.2">
      <c r="A23" s="25" t="s">
        <v>55</v>
      </c>
      <c r="B23" s="26" t="s">
        <v>56</v>
      </c>
      <c r="C23" s="61">
        <v>25569.603602720021</v>
      </c>
      <c r="D23" s="62">
        <v>27903.636607622117</v>
      </c>
      <c r="E23" s="62">
        <v>29377.599999999999</v>
      </c>
      <c r="F23" s="63">
        <v>32149.200000000001</v>
      </c>
      <c r="G23" s="64">
        <v>37543.800000000003</v>
      </c>
    </row>
    <row r="24" spans="1:7" x14ac:dyDescent="0.2">
      <c r="A24" s="25" t="s">
        <v>57</v>
      </c>
      <c r="B24" s="26" t="s">
        <v>58</v>
      </c>
      <c r="C24" s="61">
        <v>24901.634117939026</v>
      </c>
      <c r="D24" s="62">
        <v>19077.394113707924</v>
      </c>
      <c r="E24" s="62">
        <v>20326.3</v>
      </c>
      <c r="F24" s="63">
        <v>20798.8</v>
      </c>
      <c r="G24" s="64">
        <v>23178.7</v>
      </c>
    </row>
    <row r="25" spans="1:7" ht="12.75" customHeight="1" x14ac:dyDescent="0.2">
      <c r="A25" s="25" t="s">
        <v>59</v>
      </c>
      <c r="B25" s="26" t="s">
        <v>60</v>
      </c>
      <c r="C25" s="61">
        <v>23750.512671151366</v>
      </c>
      <c r="D25" s="62">
        <v>26986.261269276394</v>
      </c>
      <c r="E25" s="62">
        <v>29317.8</v>
      </c>
      <c r="F25" s="63">
        <v>29858.9</v>
      </c>
      <c r="G25" s="64">
        <v>35971.1</v>
      </c>
    </row>
    <row r="26" spans="1:7" ht="24" x14ac:dyDescent="0.2">
      <c r="A26" s="25" t="s">
        <v>61</v>
      </c>
      <c r="B26" s="26" t="s">
        <v>62</v>
      </c>
      <c r="C26" s="61">
        <v>33756.813504862774</v>
      </c>
      <c r="D26" s="62">
        <v>32592.720330759821</v>
      </c>
      <c r="E26" s="62">
        <v>35113.599999999999</v>
      </c>
      <c r="F26" s="63">
        <v>37421.4</v>
      </c>
      <c r="G26" s="64">
        <v>43665.8</v>
      </c>
    </row>
    <row r="27" spans="1:7" x14ac:dyDescent="0.2">
      <c r="A27" s="25" t="s">
        <v>63</v>
      </c>
      <c r="B27" s="26" t="s">
        <v>64</v>
      </c>
      <c r="C27" s="61">
        <v>45724.870771335343</v>
      </c>
      <c r="D27" s="62">
        <v>49409.560642217446</v>
      </c>
      <c r="E27" s="62">
        <v>54372.9</v>
      </c>
      <c r="F27" s="63">
        <v>57556</v>
      </c>
      <c r="G27" s="64">
        <v>65319</v>
      </c>
    </row>
    <row r="28" spans="1:7" x14ac:dyDescent="0.2">
      <c r="A28" s="25" t="s">
        <v>65</v>
      </c>
      <c r="B28" s="26" t="s">
        <v>66</v>
      </c>
      <c r="C28" s="61">
        <v>44904.731672597867</v>
      </c>
      <c r="D28" s="62">
        <v>49484.984541877457</v>
      </c>
      <c r="E28" s="62">
        <v>49903.1</v>
      </c>
      <c r="F28" s="63">
        <v>51489.7</v>
      </c>
      <c r="G28" s="64">
        <v>58108.2</v>
      </c>
    </row>
    <row r="29" spans="1:7" x14ac:dyDescent="0.2">
      <c r="A29" s="25" t="s">
        <v>67</v>
      </c>
      <c r="B29" s="26" t="s">
        <v>68</v>
      </c>
      <c r="C29" s="61">
        <v>98052.828560486902</v>
      </c>
      <c r="D29" s="62">
        <v>88971.147790317133</v>
      </c>
      <c r="E29" s="62">
        <v>82726.5</v>
      </c>
      <c r="F29" s="63">
        <v>82985.100000000006</v>
      </c>
      <c r="G29" s="64">
        <v>88612.6</v>
      </c>
    </row>
    <row r="30" spans="1:7" x14ac:dyDescent="0.2">
      <c r="A30" s="25" t="s">
        <v>69</v>
      </c>
      <c r="B30" s="26" t="s">
        <v>70</v>
      </c>
      <c r="C30" s="61">
        <v>48602.315612497456</v>
      </c>
      <c r="D30" s="62">
        <v>52252.858556737221</v>
      </c>
      <c r="E30" s="62">
        <v>57173.3</v>
      </c>
      <c r="F30" s="63">
        <v>60108</v>
      </c>
      <c r="G30" s="64">
        <v>67536.7</v>
      </c>
    </row>
    <row r="31" spans="1:7" ht="20.25" customHeight="1" x14ac:dyDescent="0.2">
      <c r="A31" s="25" t="s">
        <v>71</v>
      </c>
      <c r="B31" s="26" t="s">
        <v>72</v>
      </c>
      <c r="C31" s="61">
        <v>59393.69442237106</v>
      </c>
      <c r="D31" s="62">
        <v>59479.159252452766</v>
      </c>
      <c r="E31" s="62">
        <v>65814.600000000006</v>
      </c>
      <c r="F31" s="63">
        <v>74052.7</v>
      </c>
      <c r="G31" s="64">
        <v>82098.5</v>
      </c>
    </row>
    <row r="32" spans="1:7" x14ac:dyDescent="0.2">
      <c r="A32" s="25" t="s">
        <v>73</v>
      </c>
      <c r="B32" s="26" t="s">
        <v>74</v>
      </c>
      <c r="C32" s="61">
        <v>37651.566619955229</v>
      </c>
      <c r="D32" s="62">
        <v>40711.294026823874</v>
      </c>
      <c r="E32" s="62">
        <v>43496.7</v>
      </c>
      <c r="F32" s="63">
        <v>46266.5</v>
      </c>
      <c r="G32" s="64">
        <v>53127.1</v>
      </c>
    </row>
    <row r="33" spans="1:7" x14ac:dyDescent="0.2">
      <c r="A33" s="25" t="s">
        <v>75</v>
      </c>
      <c r="B33" s="26" t="s">
        <v>76</v>
      </c>
      <c r="C33" s="61">
        <v>34751.287323289689</v>
      </c>
      <c r="D33" s="62">
        <v>39097.559418936922</v>
      </c>
      <c r="E33" s="62">
        <v>43104.2</v>
      </c>
      <c r="F33" s="63">
        <v>46125.4</v>
      </c>
      <c r="G33" s="64">
        <v>52312.3</v>
      </c>
    </row>
    <row r="34" spans="1:7" x14ac:dyDescent="0.2">
      <c r="A34" s="25" t="s">
        <v>77</v>
      </c>
      <c r="B34" s="26" t="s">
        <v>78</v>
      </c>
      <c r="C34" s="61">
        <v>50278.048057995155</v>
      </c>
      <c r="D34" s="62">
        <v>51281.748278112689</v>
      </c>
      <c r="E34" s="62">
        <v>54644.6</v>
      </c>
      <c r="F34" s="63">
        <v>58242.2</v>
      </c>
      <c r="G34" s="64">
        <v>64971.4</v>
      </c>
    </row>
    <row r="35" spans="1:7" x14ac:dyDescent="0.2">
      <c r="A35" s="25" t="s">
        <v>79</v>
      </c>
      <c r="B35" s="26" t="s">
        <v>80</v>
      </c>
      <c r="C35" s="61">
        <v>41034.466961930011</v>
      </c>
      <c r="D35" s="62">
        <v>43303.07982280408</v>
      </c>
      <c r="E35" s="62">
        <v>46665.3</v>
      </c>
      <c r="F35" s="63">
        <v>49248.4</v>
      </c>
      <c r="G35" s="64">
        <v>54732.9</v>
      </c>
    </row>
    <row r="36" spans="1:7" x14ac:dyDescent="0.2">
      <c r="A36" s="29" t="s">
        <v>81</v>
      </c>
      <c r="B36" s="26" t="s">
        <v>82</v>
      </c>
      <c r="C36" s="61">
        <v>47376.434729896529</v>
      </c>
      <c r="D36" s="62">
        <v>51470.148629908741</v>
      </c>
      <c r="E36" s="62">
        <v>54444</v>
      </c>
      <c r="F36" s="63">
        <v>56692.1</v>
      </c>
      <c r="G36" s="64">
        <v>64636.7</v>
      </c>
    </row>
    <row r="37" spans="1:7" x14ac:dyDescent="0.2">
      <c r="A37" s="25" t="s">
        <v>83</v>
      </c>
      <c r="B37" s="26" t="s">
        <v>84</v>
      </c>
      <c r="C37" s="61">
        <v>37449.875006860901</v>
      </c>
      <c r="D37" s="62">
        <v>40288.562428653349</v>
      </c>
      <c r="E37" s="62">
        <v>43157.1</v>
      </c>
      <c r="F37" s="63">
        <v>45688.6</v>
      </c>
      <c r="G37" s="64">
        <v>52670.5</v>
      </c>
    </row>
    <row r="38" spans="1:7" ht="12" customHeight="1" x14ac:dyDescent="0.2">
      <c r="A38" s="25" t="s">
        <v>85</v>
      </c>
      <c r="B38" s="26" t="s">
        <v>86</v>
      </c>
      <c r="C38" s="61">
        <v>41276.483091787442</v>
      </c>
      <c r="D38" s="62">
        <v>43423.493080143409</v>
      </c>
      <c r="E38" s="62">
        <v>47346.9</v>
      </c>
      <c r="F38" s="63">
        <v>50193.4</v>
      </c>
      <c r="G38" s="64">
        <v>57470.8</v>
      </c>
    </row>
    <row r="39" spans="1:7" x14ac:dyDescent="0.2">
      <c r="A39" s="25" t="s">
        <v>87</v>
      </c>
      <c r="B39" s="26" t="s">
        <v>88</v>
      </c>
      <c r="C39" s="61">
        <v>39604.74153370555</v>
      </c>
      <c r="D39" s="62">
        <v>43491.963315038505</v>
      </c>
      <c r="E39" s="62">
        <v>46679.5</v>
      </c>
      <c r="F39" s="63">
        <v>48393.599999999999</v>
      </c>
      <c r="G39" s="64">
        <v>55036.5</v>
      </c>
    </row>
    <row r="40" spans="1:7" x14ac:dyDescent="0.2">
      <c r="A40" s="29" t="s">
        <v>89</v>
      </c>
      <c r="B40" s="26" t="s">
        <v>90</v>
      </c>
      <c r="C40" s="61">
        <v>45219.455880413065</v>
      </c>
      <c r="D40" s="62">
        <v>48177.323341785144</v>
      </c>
      <c r="E40" s="62">
        <v>51730.7</v>
      </c>
      <c r="F40" s="63">
        <v>53534.3</v>
      </c>
      <c r="G40" s="64">
        <v>60150.7</v>
      </c>
    </row>
    <row r="41" spans="1:7" x14ac:dyDescent="0.2">
      <c r="A41" s="25" t="s">
        <v>91</v>
      </c>
      <c r="B41" s="30" t="s">
        <v>92</v>
      </c>
      <c r="C41" s="61">
        <v>30290.275831902705</v>
      </c>
      <c r="D41" s="62">
        <v>31320.521313364054</v>
      </c>
      <c r="E41" s="62">
        <v>34977.699999999997</v>
      </c>
      <c r="F41" s="63">
        <v>37173.4</v>
      </c>
      <c r="G41" s="64">
        <v>42285.5</v>
      </c>
    </row>
    <row r="42" spans="1:7" x14ac:dyDescent="0.2">
      <c r="A42" s="31" t="s">
        <v>93</v>
      </c>
      <c r="B42" s="30" t="s">
        <v>94</v>
      </c>
      <c r="C42" s="61">
        <v>35742.45148543187</v>
      </c>
      <c r="D42" s="62">
        <v>36639.020469160401</v>
      </c>
      <c r="E42" s="62">
        <v>40037.4</v>
      </c>
      <c r="F42" s="63">
        <v>43353.7</v>
      </c>
      <c r="G42" s="64">
        <v>52071.199999999997</v>
      </c>
    </row>
    <row r="43" spans="1:7" x14ac:dyDescent="0.2">
      <c r="A43" s="25" t="s">
        <v>95</v>
      </c>
      <c r="B43" s="30" t="s">
        <v>96</v>
      </c>
      <c r="C43" s="61">
        <v>51593.095647754024</v>
      </c>
      <c r="D43" s="62">
        <v>54270.366982936408</v>
      </c>
      <c r="E43" s="62">
        <v>57909.1</v>
      </c>
      <c r="F43" s="63">
        <v>60988.3</v>
      </c>
      <c r="G43" s="64">
        <v>69018.2</v>
      </c>
    </row>
    <row r="44" spans="1:7" ht="15" customHeight="1" x14ac:dyDescent="0.2">
      <c r="A44" s="23" t="s">
        <v>97</v>
      </c>
      <c r="B44" s="32" t="s">
        <v>98</v>
      </c>
      <c r="C44" s="54">
        <v>46294.331204074479</v>
      </c>
      <c r="D44" s="55">
        <v>49423.762018731388</v>
      </c>
      <c r="E44" s="55">
        <v>52035.1</v>
      </c>
      <c r="F44" s="56">
        <v>54744.7</v>
      </c>
      <c r="G44" s="57">
        <v>59306.3</v>
      </c>
    </row>
    <row r="45" spans="1:7" ht="15" customHeight="1" x14ac:dyDescent="0.2">
      <c r="A45" s="25" t="s">
        <v>99</v>
      </c>
      <c r="B45" s="30"/>
      <c r="C45" s="59"/>
      <c r="D45" s="59"/>
      <c r="E45" s="60"/>
      <c r="F45" s="59"/>
      <c r="G45" s="60"/>
    </row>
    <row r="46" spans="1:7" ht="15" customHeight="1" x14ac:dyDescent="0.2">
      <c r="A46" s="25" t="s">
        <v>100</v>
      </c>
      <c r="B46" s="30" t="s">
        <v>101</v>
      </c>
      <c r="C46" s="61">
        <v>56610.392577712693</v>
      </c>
      <c r="D46" s="62">
        <v>60018.283417513507</v>
      </c>
      <c r="E46" s="62">
        <v>62810.6</v>
      </c>
      <c r="F46" s="63">
        <v>66627.100000000006</v>
      </c>
      <c r="G46" s="64">
        <v>71938.8</v>
      </c>
    </row>
    <row r="47" spans="1:7" ht="15" customHeight="1" x14ac:dyDescent="0.2">
      <c r="A47" s="25" t="s">
        <v>102</v>
      </c>
      <c r="B47" s="30" t="s">
        <v>103</v>
      </c>
      <c r="C47" s="61">
        <v>39891.730628763791</v>
      </c>
      <c r="D47" s="62">
        <v>42198.087089771419</v>
      </c>
      <c r="E47" s="62">
        <v>43938.2</v>
      </c>
      <c r="F47" s="63">
        <v>44970.9</v>
      </c>
      <c r="G47" s="64">
        <v>49116.3</v>
      </c>
    </row>
    <row r="48" spans="1:7" ht="15" customHeight="1" x14ac:dyDescent="0.2">
      <c r="A48" s="25" t="s">
        <v>104</v>
      </c>
      <c r="B48" s="30" t="s">
        <v>105</v>
      </c>
      <c r="C48" s="61">
        <v>33558.943242001253</v>
      </c>
      <c r="D48" s="62">
        <v>37623.889165648907</v>
      </c>
      <c r="E48" s="62">
        <v>40173.599999999999</v>
      </c>
      <c r="F48" s="63">
        <v>42056.5</v>
      </c>
      <c r="G48" s="64">
        <v>45527.4</v>
      </c>
    </row>
    <row r="49" spans="1:7" ht="24" x14ac:dyDescent="0.2">
      <c r="A49" s="23" t="s">
        <v>106</v>
      </c>
      <c r="B49" s="32" t="s">
        <v>107</v>
      </c>
      <c r="C49" s="54">
        <v>31698.789428311215</v>
      </c>
      <c r="D49" s="55">
        <v>34185.434011188838</v>
      </c>
      <c r="E49" s="55">
        <v>36764.800000000003</v>
      </c>
      <c r="F49" s="56">
        <v>38772.800000000003</v>
      </c>
      <c r="G49" s="57">
        <v>42215.5</v>
      </c>
    </row>
    <row r="50" spans="1:7" x14ac:dyDescent="0.2">
      <c r="A50" s="25" t="s">
        <v>108</v>
      </c>
      <c r="B50" s="30"/>
      <c r="C50" s="59"/>
      <c r="D50" s="59"/>
      <c r="E50" s="60"/>
      <c r="F50" s="59"/>
      <c r="G50" s="60"/>
    </row>
    <row r="51" spans="1:7" x14ac:dyDescent="0.2">
      <c r="A51" s="25" t="s">
        <v>109</v>
      </c>
      <c r="B51" s="30" t="s">
        <v>110</v>
      </c>
      <c r="C51" s="61">
        <v>30489.037964619361</v>
      </c>
      <c r="D51" s="62">
        <v>33438.816657288247</v>
      </c>
      <c r="E51" s="62">
        <v>35865.599999999999</v>
      </c>
      <c r="F51" s="63">
        <v>37715.300000000003</v>
      </c>
      <c r="G51" s="64">
        <v>40902.400000000001</v>
      </c>
    </row>
    <row r="52" spans="1:7" x14ac:dyDescent="0.2">
      <c r="A52" s="25" t="s">
        <v>111</v>
      </c>
      <c r="B52" s="30" t="s">
        <v>112</v>
      </c>
      <c r="C52" s="61">
        <v>31029.313308695058</v>
      </c>
      <c r="D52" s="62">
        <v>31731.964942554834</v>
      </c>
      <c r="E52" s="62">
        <v>33750.1</v>
      </c>
      <c r="F52" s="63">
        <v>35104</v>
      </c>
      <c r="G52" s="64">
        <v>38079.5</v>
      </c>
    </row>
    <row r="53" spans="1:7" x14ac:dyDescent="0.2">
      <c r="A53" s="25" t="s">
        <v>113</v>
      </c>
      <c r="B53" s="30" t="s">
        <v>114</v>
      </c>
      <c r="C53" s="61">
        <v>38359.926284337751</v>
      </c>
      <c r="D53" s="62">
        <v>42851.958870806004</v>
      </c>
      <c r="E53" s="62">
        <v>46573.4</v>
      </c>
      <c r="F53" s="63">
        <v>49197.5</v>
      </c>
      <c r="G53" s="64">
        <v>52022.3</v>
      </c>
    </row>
    <row r="54" spans="1:7" ht="24" x14ac:dyDescent="0.2">
      <c r="A54" s="25" t="s">
        <v>115</v>
      </c>
      <c r="B54" s="30" t="s">
        <v>116</v>
      </c>
      <c r="C54" s="61">
        <v>30379.832605933374</v>
      </c>
      <c r="D54" s="62">
        <v>25035.095499970434</v>
      </c>
      <c r="E54" s="62">
        <v>21102.3</v>
      </c>
      <c r="F54" s="63">
        <v>23157.3</v>
      </c>
      <c r="G54" s="64">
        <v>33791.599999999999</v>
      </c>
    </row>
    <row r="55" spans="1:7" x14ac:dyDescent="0.2">
      <c r="A55" s="23" t="s">
        <v>117</v>
      </c>
      <c r="B55" s="32" t="s">
        <v>118</v>
      </c>
      <c r="C55" s="54">
        <v>50066.000766567551</v>
      </c>
      <c r="D55" s="55">
        <v>57110.313033527724</v>
      </c>
      <c r="E55" s="55">
        <v>62099.5</v>
      </c>
      <c r="F55" s="56">
        <v>65052.5</v>
      </c>
      <c r="G55" s="57">
        <v>74994.600000000006</v>
      </c>
    </row>
    <row r="56" spans="1:7" x14ac:dyDescent="0.2">
      <c r="A56" s="25" t="s">
        <v>119</v>
      </c>
      <c r="B56" s="17"/>
      <c r="C56" s="59"/>
      <c r="D56" s="59"/>
      <c r="E56" s="60"/>
      <c r="F56" s="59"/>
      <c r="G56" s="60"/>
    </row>
    <row r="57" spans="1:7" x14ac:dyDescent="0.2">
      <c r="A57" s="25" t="s">
        <v>120</v>
      </c>
      <c r="B57" s="30" t="s">
        <v>121</v>
      </c>
      <c r="C57" s="61">
        <v>49629.024251931391</v>
      </c>
      <c r="D57" s="62">
        <v>60366.87507696441</v>
      </c>
      <c r="E57" s="62">
        <v>63804.800000000003</v>
      </c>
      <c r="F57" s="63">
        <v>66238.100000000006</v>
      </c>
      <c r="G57" s="64">
        <v>77051.3</v>
      </c>
    </row>
    <row r="58" spans="1:7" x14ac:dyDescent="0.2">
      <c r="A58" s="25" t="s">
        <v>122</v>
      </c>
      <c r="B58" s="30" t="s">
        <v>123</v>
      </c>
      <c r="C58" s="61">
        <v>51933.441427999904</v>
      </c>
      <c r="D58" s="62">
        <v>55250.162945202726</v>
      </c>
      <c r="E58" s="62">
        <v>61218.3</v>
      </c>
      <c r="F58" s="63">
        <v>64685.5</v>
      </c>
      <c r="G58" s="64">
        <v>74254.399999999994</v>
      </c>
    </row>
    <row r="59" spans="1:7" x14ac:dyDescent="0.2">
      <c r="A59" s="25" t="s">
        <v>124</v>
      </c>
      <c r="B59" s="30" t="s">
        <v>125</v>
      </c>
      <c r="C59" s="61">
        <v>47445.435020253019</v>
      </c>
      <c r="D59" s="62">
        <v>55232.932419130237</v>
      </c>
      <c r="E59" s="62">
        <v>60949</v>
      </c>
      <c r="F59" s="63">
        <v>63882.7</v>
      </c>
      <c r="G59" s="64">
        <v>73077.600000000006</v>
      </c>
    </row>
    <row r="60" spans="1:7" x14ac:dyDescent="0.2">
      <c r="A60" s="23" t="s">
        <v>126</v>
      </c>
      <c r="B60" s="32" t="s">
        <v>127</v>
      </c>
      <c r="C60" s="54">
        <v>45456.710220356064</v>
      </c>
      <c r="D60" s="55">
        <v>50508.961821041383</v>
      </c>
      <c r="E60" s="55">
        <v>54755.199999999997</v>
      </c>
      <c r="F60" s="56">
        <v>58865.8</v>
      </c>
      <c r="G60" s="57">
        <v>67560.7</v>
      </c>
    </row>
    <row r="61" spans="1:7" x14ac:dyDescent="0.2">
      <c r="A61" s="25" t="s">
        <v>128</v>
      </c>
      <c r="B61" s="30"/>
      <c r="C61" s="59"/>
      <c r="D61" s="59"/>
      <c r="E61" s="60"/>
      <c r="F61" s="59"/>
      <c r="G61" s="60"/>
    </row>
    <row r="62" spans="1:7" ht="24" x14ac:dyDescent="0.2">
      <c r="A62" s="25" t="s">
        <v>129</v>
      </c>
      <c r="B62" s="30" t="s">
        <v>130</v>
      </c>
      <c r="C62" s="61">
        <v>55780.003695963642</v>
      </c>
      <c r="D62" s="62">
        <v>60936.600276932964</v>
      </c>
      <c r="E62" s="62">
        <v>63877.5</v>
      </c>
      <c r="F62" s="63">
        <v>65017.4</v>
      </c>
      <c r="G62" s="64">
        <v>76230.2</v>
      </c>
    </row>
    <row r="63" spans="1:7" ht="24" x14ac:dyDescent="0.2">
      <c r="A63" s="25" t="s">
        <v>131</v>
      </c>
      <c r="B63" s="30" t="s">
        <v>132</v>
      </c>
      <c r="C63" s="61">
        <v>70111.490674646266</v>
      </c>
      <c r="D63" s="62">
        <v>78449.439608088986</v>
      </c>
      <c r="E63" s="62">
        <v>86380.5</v>
      </c>
      <c r="F63" s="63">
        <v>93852.9</v>
      </c>
      <c r="G63" s="64">
        <v>105952.9</v>
      </c>
    </row>
    <row r="64" spans="1:7" x14ac:dyDescent="0.2">
      <c r="A64" s="25" t="s">
        <v>133</v>
      </c>
      <c r="B64" s="30" t="s">
        <v>134</v>
      </c>
      <c r="C64" s="61">
        <v>33885.657809205579</v>
      </c>
      <c r="D64" s="62">
        <v>37202.139980179978</v>
      </c>
      <c r="E64" s="62">
        <v>40035.4</v>
      </c>
      <c r="F64" s="63">
        <v>42273.7</v>
      </c>
      <c r="G64" s="64">
        <v>49131.8</v>
      </c>
    </row>
    <row r="65" spans="1:7" x14ac:dyDescent="0.2">
      <c r="A65" s="23" t="s">
        <v>135</v>
      </c>
      <c r="B65" s="32" t="s">
        <v>136</v>
      </c>
      <c r="C65" s="54">
        <v>49725.088297167989</v>
      </c>
      <c r="D65" s="55">
        <v>53300.081694929511</v>
      </c>
      <c r="E65" s="55">
        <v>57007</v>
      </c>
      <c r="F65" s="56">
        <v>59230.1</v>
      </c>
      <c r="G65" s="57">
        <v>64833.5</v>
      </c>
    </row>
    <row r="66" spans="1:7" x14ac:dyDescent="0.2">
      <c r="A66" s="25" t="s">
        <v>128</v>
      </c>
      <c r="B66" s="30"/>
      <c r="C66" s="59"/>
      <c r="D66" s="59"/>
      <c r="E66" s="60"/>
      <c r="F66" s="59"/>
      <c r="G66" s="60"/>
    </row>
    <row r="67" spans="1:7" x14ac:dyDescent="0.2">
      <c r="A67" s="25" t="s">
        <v>137</v>
      </c>
      <c r="B67" s="30" t="s">
        <v>138</v>
      </c>
      <c r="C67" s="61">
        <v>50519.56945206083</v>
      </c>
      <c r="D67" s="62">
        <v>54741.51194285736</v>
      </c>
      <c r="E67" s="62">
        <v>58375.5</v>
      </c>
      <c r="F67" s="63">
        <v>61344</v>
      </c>
      <c r="G67" s="64">
        <v>66587.399999999994</v>
      </c>
    </row>
    <row r="68" spans="1:7" x14ac:dyDescent="0.2">
      <c r="A68" s="25" t="s">
        <v>139</v>
      </c>
      <c r="B68" s="30" t="s">
        <v>140</v>
      </c>
      <c r="C68" s="61">
        <v>54275.518848133506</v>
      </c>
      <c r="D68" s="62">
        <v>65035.029365018658</v>
      </c>
      <c r="E68" s="62">
        <v>71604.600000000006</v>
      </c>
      <c r="F68" s="63">
        <v>79043.899999999994</v>
      </c>
      <c r="G68" s="64">
        <v>98022.2</v>
      </c>
    </row>
    <row r="69" spans="1:7" x14ac:dyDescent="0.2">
      <c r="A69" s="25" t="s">
        <v>141</v>
      </c>
      <c r="B69" s="30" t="s">
        <v>142</v>
      </c>
      <c r="C69" s="61">
        <v>111517.71007865587</v>
      </c>
      <c r="D69" s="62">
        <v>126329.48417027222</v>
      </c>
      <c r="E69" s="62">
        <v>135388.29999999999</v>
      </c>
      <c r="F69" s="63">
        <v>121515.2</v>
      </c>
      <c r="G69" s="64">
        <v>133280.79999999999</v>
      </c>
    </row>
    <row r="70" spans="1:7" x14ac:dyDescent="0.2">
      <c r="A70" s="25" t="s">
        <v>143</v>
      </c>
      <c r="B70" s="30" t="s">
        <v>144</v>
      </c>
      <c r="C70" s="61">
        <v>52071.581940795644</v>
      </c>
      <c r="D70" s="62">
        <v>53634.581218593281</v>
      </c>
      <c r="E70" s="62">
        <v>57252.6</v>
      </c>
      <c r="F70" s="63">
        <v>59501</v>
      </c>
      <c r="G70" s="64">
        <v>65305</v>
      </c>
    </row>
    <row r="71" spans="1:7" x14ac:dyDescent="0.2">
      <c r="A71" s="25" t="s">
        <v>145</v>
      </c>
      <c r="B71" s="30" t="s">
        <v>146</v>
      </c>
      <c r="C71" s="61">
        <v>23132.119368442207</v>
      </c>
      <c r="D71" s="62">
        <v>24970.014342321701</v>
      </c>
      <c r="E71" s="62">
        <v>26806.7</v>
      </c>
      <c r="F71" s="63">
        <v>29768.3</v>
      </c>
      <c r="G71" s="64">
        <v>32565.200000000001</v>
      </c>
    </row>
    <row r="72" spans="1:7" x14ac:dyDescent="0.2">
      <c r="A72" s="23" t="s">
        <v>147</v>
      </c>
      <c r="B72" s="32" t="s">
        <v>148</v>
      </c>
      <c r="C72" s="54">
        <v>33386.979092147398</v>
      </c>
      <c r="D72" s="55">
        <v>34448.712387434316</v>
      </c>
      <c r="E72" s="55">
        <v>36817.9</v>
      </c>
      <c r="F72" s="56">
        <v>35937.599999999999</v>
      </c>
      <c r="G72" s="57">
        <v>42424.5</v>
      </c>
    </row>
    <row r="73" spans="1:7" x14ac:dyDescent="0.2">
      <c r="A73" s="25" t="s">
        <v>119</v>
      </c>
      <c r="B73" s="30"/>
      <c r="C73" s="59"/>
      <c r="D73" s="59"/>
      <c r="E73" s="60"/>
      <c r="F73" s="59"/>
      <c r="G73" s="60"/>
    </row>
    <row r="74" spans="1:7" x14ac:dyDescent="0.2">
      <c r="A74" s="25" t="s">
        <v>149</v>
      </c>
      <c r="B74" s="30" t="s">
        <v>150</v>
      </c>
      <c r="C74" s="61">
        <v>40718.221774767626</v>
      </c>
      <c r="D74" s="62">
        <v>40597.634173849161</v>
      </c>
      <c r="E74" s="62">
        <v>43082.6</v>
      </c>
      <c r="F74" s="63">
        <v>42852.2</v>
      </c>
      <c r="G74" s="64">
        <v>51825.9</v>
      </c>
    </row>
    <row r="75" spans="1:7" x14ac:dyDescent="0.2">
      <c r="A75" s="25" t="s">
        <v>151</v>
      </c>
      <c r="B75" s="30" t="s">
        <v>152</v>
      </c>
      <c r="C75" s="61">
        <v>30451.069376497748</v>
      </c>
      <c r="D75" s="62">
        <v>32191.926766871227</v>
      </c>
      <c r="E75" s="62">
        <v>34607</v>
      </c>
      <c r="F75" s="63">
        <v>33661</v>
      </c>
      <c r="G75" s="64">
        <v>39349.599999999999</v>
      </c>
    </row>
    <row r="76" spans="1:7" x14ac:dyDescent="0.2">
      <c r="A76" s="23" t="s">
        <v>153</v>
      </c>
      <c r="B76" s="32" t="s">
        <v>154</v>
      </c>
      <c r="C76" s="54">
        <v>71356.559444442755</v>
      </c>
      <c r="D76" s="55">
        <v>80943.896223254153</v>
      </c>
      <c r="E76" s="55">
        <v>87576.5</v>
      </c>
      <c r="F76" s="56">
        <v>99390</v>
      </c>
      <c r="G76" s="57">
        <v>115378.3</v>
      </c>
    </row>
    <row r="77" spans="1:7" x14ac:dyDescent="0.2">
      <c r="A77" s="25" t="s">
        <v>108</v>
      </c>
      <c r="B77" s="30"/>
      <c r="C77" s="59"/>
      <c r="D77" s="59"/>
      <c r="E77" s="60"/>
      <c r="F77" s="59"/>
      <c r="G77" s="60"/>
    </row>
    <row r="78" spans="1:7" x14ac:dyDescent="0.2">
      <c r="A78" s="25" t="s">
        <v>155</v>
      </c>
      <c r="B78" s="30" t="s">
        <v>156</v>
      </c>
      <c r="C78" s="61">
        <v>53408.233395733398</v>
      </c>
      <c r="D78" s="62">
        <v>59920.106396459625</v>
      </c>
      <c r="E78" s="62">
        <v>65723.3</v>
      </c>
      <c r="F78" s="63">
        <v>66401.600000000006</v>
      </c>
      <c r="G78" s="64">
        <v>71563.899999999994</v>
      </c>
    </row>
    <row r="79" spans="1:7" ht="24" x14ac:dyDescent="0.2">
      <c r="A79" s="25" t="s">
        <v>157</v>
      </c>
      <c r="B79" s="30" t="s">
        <v>158</v>
      </c>
      <c r="C79" s="61">
        <v>43449.679970329962</v>
      </c>
      <c r="D79" s="62">
        <v>53456.880564325736</v>
      </c>
      <c r="E79" s="62">
        <v>54441.1</v>
      </c>
      <c r="F79" s="63">
        <v>67804.3</v>
      </c>
      <c r="G79" s="64">
        <v>90485.5</v>
      </c>
    </row>
    <row r="80" spans="1:7" x14ac:dyDescent="0.2">
      <c r="A80" s="25" t="s">
        <v>159</v>
      </c>
      <c r="B80" s="30" t="s">
        <v>160</v>
      </c>
      <c r="C80" s="61">
        <v>69350.872471786235</v>
      </c>
      <c r="D80" s="62">
        <v>74072.642901374988</v>
      </c>
      <c r="E80" s="62">
        <v>79599.3</v>
      </c>
      <c r="F80" s="63">
        <v>84986.5</v>
      </c>
      <c r="G80" s="64">
        <v>91824.7</v>
      </c>
    </row>
    <row r="81" spans="1:7" x14ac:dyDescent="0.2">
      <c r="A81" s="25" t="s">
        <v>161</v>
      </c>
      <c r="B81" s="30" t="s">
        <v>162</v>
      </c>
      <c r="C81" s="61">
        <v>56644.01819349423</v>
      </c>
      <c r="D81" s="62">
        <v>61941.46205071899</v>
      </c>
      <c r="E81" s="62">
        <v>66089.7</v>
      </c>
      <c r="F81" s="63">
        <v>72094.8</v>
      </c>
      <c r="G81" s="64">
        <v>80165.8</v>
      </c>
    </row>
    <row r="82" spans="1:7" ht="24" x14ac:dyDescent="0.2">
      <c r="A82" s="25" t="s">
        <v>163</v>
      </c>
      <c r="B82" s="30" t="s">
        <v>164</v>
      </c>
      <c r="C82" s="61">
        <v>118713.21702027951</v>
      </c>
      <c r="D82" s="62">
        <v>129871.32432040419</v>
      </c>
      <c r="E82" s="62">
        <v>138907.70000000001</v>
      </c>
      <c r="F82" s="63">
        <v>154867.6</v>
      </c>
      <c r="G82" s="64">
        <v>175068.1</v>
      </c>
    </row>
    <row r="83" spans="1:7" x14ac:dyDescent="0.2">
      <c r="A83" s="25" t="s">
        <v>165</v>
      </c>
      <c r="B83" s="30" t="s">
        <v>166</v>
      </c>
      <c r="C83" s="61">
        <v>68155.421025771881</v>
      </c>
      <c r="D83" s="62">
        <v>76670.667381272171</v>
      </c>
      <c r="E83" s="62">
        <v>79881.399999999994</v>
      </c>
      <c r="F83" s="63">
        <v>88201.5</v>
      </c>
      <c r="G83" s="64">
        <v>101165.9</v>
      </c>
    </row>
    <row r="84" spans="1:7" x14ac:dyDescent="0.2">
      <c r="A84" s="23" t="s">
        <v>167</v>
      </c>
      <c r="B84" s="32" t="s">
        <v>168</v>
      </c>
      <c r="C84" s="54">
        <v>89932.045591100628</v>
      </c>
      <c r="D84" s="55">
        <v>97283.415672913121</v>
      </c>
      <c r="E84" s="55">
        <v>109413.8</v>
      </c>
      <c r="F84" s="56">
        <v>119314.7</v>
      </c>
      <c r="G84" s="57">
        <v>137279.4</v>
      </c>
    </row>
    <row r="85" spans="1:7" x14ac:dyDescent="0.2">
      <c r="A85" s="25" t="s">
        <v>169</v>
      </c>
      <c r="B85" s="30"/>
      <c r="C85" s="59"/>
      <c r="D85" s="59"/>
      <c r="E85" s="60"/>
      <c r="F85" s="59"/>
      <c r="G85" s="60"/>
    </row>
    <row r="86" spans="1:7" ht="24" x14ac:dyDescent="0.2">
      <c r="A86" s="25" t="s">
        <v>170</v>
      </c>
      <c r="B86" s="30" t="s">
        <v>171</v>
      </c>
      <c r="C86" s="61">
        <v>90892.113032414651</v>
      </c>
      <c r="D86" s="62">
        <v>98246.626040744464</v>
      </c>
      <c r="E86" s="62">
        <v>111302.7</v>
      </c>
      <c r="F86" s="63">
        <v>120965.3</v>
      </c>
      <c r="G86" s="64">
        <v>139066.79999999999</v>
      </c>
    </row>
    <row r="87" spans="1:7" ht="24" x14ac:dyDescent="0.2">
      <c r="A87" s="25" t="s">
        <v>172</v>
      </c>
      <c r="B87" s="30" t="s">
        <v>173</v>
      </c>
      <c r="C87" s="61">
        <v>74985.213190559793</v>
      </c>
      <c r="D87" s="62">
        <v>83532.127631228344</v>
      </c>
      <c r="E87" s="62">
        <v>90141.7</v>
      </c>
      <c r="F87" s="63">
        <v>98488.9</v>
      </c>
      <c r="G87" s="64">
        <v>112499.4</v>
      </c>
    </row>
    <row r="88" spans="1:7" x14ac:dyDescent="0.2">
      <c r="A88" s="25" t="s">
        <v>174</v>
      </c>
      <c r="B88" s="30" t="s">
        <v>175</v>
      </c>
      <c r="C88" s="61">
        <v>118410.3862743482</v>
      </c>
      <c r="D88" s="62">
        <v>128693.59890961918</v>
      </c>
      <c r="E88" s="62">
        <v>128510.3</v>
      </c>
      <c r="F88" s="63">
        <v>146365.5</v>
      </c>
      <c r="G88" s="64">
        <v>169989.2</v>
      </c>
    </row>
    <row r="89" spans="1:7" x14ac:dyDescent="0.2">
      <c r="A89" s="23" t="s">
        <v>176</v>
      </c>
      <c r="B89" s="32" t="s">
        <v>177</v>
      </c>
      <c r="C89" s="54">
        <v>40242.454952300126</v>
      </c>
      <c r="D89" s="55">
        <v>42623.033780063066</v>
      </c>
      <c r="E89" s="55">
        <v>47318.9</v>
      </c>
      <c r="F89" s="56">
        <v>50727.199999999997</v>
      </c>
      <c r="G89" s="57">
        <v>56714.8</v>
      </c>
    </row>
    <row r="90" spans="1:7" x14ac:dyDescent="0.2">
      <c r="A90" s="25" t="s">
        <v>119</v>
      </c>
      <c r="B90" s="30"/>
      <c r="C90" s="61"/>
      <c r="D90" s="59"/>
      <c r="E90" s="60"/>
      <c r="F90" s="59"/>
      <c r="G90" s="60"/>
    </row>
    <row r="91" spans="1:7" x14ac:dyDescent="0.2">
      <c r="A91" s="25" t="s">
        <v>178</v>
      </c>
      <c r="B91" s="30" t="s">
        <v>179</v>
      </c>
      <c r="C91" s="61">
        <v>100472.38552509407</v>
      </c>
      <c r="D91" s="62">
        <v>125915.45586940323</v>
      </c>
      <c r="E91" s="62">
        <v>123951.1</v>
      </c>
      <c r="F91" s="63">
        <v>123867.7</v>
      </c>
      <c r="G91" s="64">
        <v>146757.79999999999</v>
      </c>
    </row>
    <row r="92" spans="1:7" x14ac:dyDescent="0.2">
      <c r="A92" s="25" t="s">
        <v>180</v>
      </c>
      <c r="B92" s="30" t="s">
        <v>181</v>
      </c>
      <c r="C92" s="61">
        <v>55901.698406119569</v>
      </c>
      <c r="D92" s="62">
        <v>58921.41401103606</v>
      </c>
      <c r="E92" s="62">
        <v>65058.1</v>
      </c>
      <c r="F92" s="63">
        <v>70048.800000000003</v>
      </c>
      <c r="G92" s="64">
        <v>78625.5</v>
      </c>
    </row>
    <row r="93" spans="1:7" x14ac:dyDescent="0.2">
      <c r="A93" s="25" t="s">
        <v>182</v>
      </c>
      <c r="B93" s="30" t="s">
        <v>183</v>
      </c>
      <c r="C93" s="61">
        <v>34650.64244841339</v>
      </c>
      <c r="D93" s="62">
        <v>38221.916945841032</v>
      </c>
      <c r="E93" s="62">
        <v>42652.2</v>
      </c>
      <c r="F93" s="63">
        <v>45324.5</v>
      </c>
      <c r="G93" s="64">
        <v>50720.6</v>
      </c>
    </row>
    <row r="94" spans="1:7" x14ac:dyDescent="0.2">
      <c r="A94" s="23" t="s">
        <v>184</v>
      </c>
      <c r="B94" s="32" t="s">
        <v>185</v>
      </c>
      <c r="C94" s="54">
        <v>69904.340389931909</v>
      </c>
      <c r="D94" s="55">
        <v>81273.833752904029</v>
      </c>
      <c r="E94" s="55">
        <v>88859.7</v>
      </c>
      <c r="F94" s="56">
        <v>95615.9</v>
      </c>
      <c r="G94" s="57">
        <v>107424.9</v>
      </c>
    </row>
    <row r="95" spans="1:7" x14ac:dyDescent="0.2">
      <c r="A95" s="25" t="s">
        <v>128</v>
      </c>
      <c r="B95" s="30"/>
      <c r="C95" s="59"/>
      <c r="D95" s="59"/>
      <c r="E95" s="60"/>
      <c r="F95" s="59"/>
      <c r="G95" s="60"/>
    </row>
    <row r="96" spans="1:7" x14ac:dyDescent="0.2">
      <c r="A96" s="25" t="s">
        <v>186</v>
      </c>
      <c r="B96" s="30" t="s">
        <v>187</v>
      </c>
      <c r="C96" s="61">
        <v>58039.731908230504</v>
      </c>
      <c r="D96" s="62">
        <v>63103.692305216617</v>
      </c>
      <c r="E96" s="62">
        <v>64267</v>
      </c>
      <c r="F96" s="63">
        <v>68228.100000000006</v>
      </c>
      <c r="G96" s="64">
        <v>75739.600000000006</v>
      </c>
    </row>
    <row r="97" spans="1:8" x14ac:dyDescent="0.2">
      <c r="A97" s="25" t="s">
        <v>188</v>
      </c>
      <c r="B97" s="30" t="s">
        <v>189</v>
      </c>
      <c r="C97" s="61">
        <v>119826.19337118002</v>
      </c>
      <c r="D97" s="62">
        <v>154038.73148636543</v>
      </c>
      <c r="E97" s="62">
        <v>169002.3</v>
      </c>
      <c r="F97" s="63">
        <v>183471.8</v>
      </c>
      <c r="G97" s="64">
        <v>204578.6</v>
      </c>
    </row>
    <row r="98" spans="1:8" ht="24" x14ac:dyDescent="0.2">
      <c r="A98" s="50" t="s">
        <v>190</v>
      </c>
      <c r="B98" s="51" t="s">
        <v>191</v>
      </c>
      <c r="C98" s="66">
        <v>70538.703387160131</v>
      </c>
      <c r="D98" s="67">
        <v>78408.201589534641</v>
      </c>
      <c r="E98" s="67">
        <v>88423.7</v>
      </c>
      <c r="F98" s="67">
        <v>96410.1</v>
      </c>
      <c r="G98" s="68">
        <v>108868</v>
      </c>
      <c r="H98" s="69">
        <f>ROUND(G98/22,0)</f>
        <v>4949</v>
      </c>
    </row>
    <row r="99" spans="1:8" x14ac:dyDescent="0.2">
      <c r="A99" s="25" t="s">
        <v>192</v>
      </c>
      <c r="B99" s="30" t="s">
        <v>193</v>
      </c>
      <c r="C99" s="61">
        <v>67789.043108885686</v>
      </c>
      <c r="D99" s="62">
        <v>77695.435618563555</v>
      </c>
      <c r="E99" s="62">
        <v>82862.7</v>
      </c>
      <c r="F99" s="63">
        <v>87831.1</v>
      </c>
      <c r="G99" s="64">
        <v>97745.7</v>
      </c>
    </row>
    <row r="100" spans="1:8" x14ac:dyDescent="0.2">
      <c r="A100" s="25" t="s">
        <v>194</v>
      </c>
      <c r="B100" s="30" t="s">
        <v>195</v>
      </c>
      <c r="C100" s="61">
        <v>139374.6983576426</v>
      </c>
      <c r="D100" s="62">
        <v>135836.59274872104</v>
      </c>
      <c r="E100" s="62">
        <v>155026.1</v>
      </c>
      <c r="F100" s="63">
        <v>151186.5</v>
      </c>
      <c r="G100" s="64">
        <v>162575.79999999999</v>
      </c>
    </row>
    <row r="101" spans="1:8" x14ac:dyDescent="0.2">
      <c r="A101" s="25" t="s">
        <v>196</v>
      </c>
      <c r="B101" s="30" t="s">
        <v>197</v>
      </c>
      <c r="C101" s="61">
        <v>30011.687318892786</v>
      </c>
      <c r="D101" s="62">
        <v>40791.958952291126</v>
      </c>
      <c r="E101" s="62">
        <v>56023.1</v>
      </c>
      <c r="F101" s="63">
        <v>79628.600000000006</v>
      </c>
      <c r="G101" s="64">
        <v>105609</v>
      </c>
    </row>
    <row r="102" spans="1:8" x14ac:dyDescent="0.2">
      <c r="A102" s="25" t="s">
        <v>198</v>
      </c>
      <c r="B102" s="30" t="s">
        <v>199</v>
      </c>
      <c r="C102" s="61">
        <v>25551.419218789979</v>
      </c>
      <c r="D102" s="62">
        <v>28338.856759673468</v>
      </c>
      <c r="E102" s="62">
        <v>30635.8</v>
      </c>
      <c r="F102" s="63">
        <v>32999.800000000003</v>
      </c>
      <c r="G102" s="64">
        <v>35692</v>
      </c>
    </row>
    <row r="103" spans="1:8" x14ac:dyDescent="0.2">
      <c r="A103" s="23" t="s">
        <v>200</v>
      </c>
      <c r="B103" s="32" t="s">
        <v>201</v>
      </c>
      <c r="C103" s="54">
        <v>37268.985351128125</v>
      </c>
      <c r="D103" s="55">
        <v>39968.262194328701</v>
      </c>
      <c r="E103" s="55">
        <v>43147.3</v>
      </c>
      <c r="F103" s="56">
        <v>45598</v>
      </c>
      <c r="G103" s="57">
        <v>49159.3</v>
      </c>
    </row>
    <row r="104" spans="1:8" ht="24" x14ac:dyDescent="0.2">
      <c r="A104" s="23" t="s">
        <v>202</v>
      </c>
      <c r="B104" s="32" t="s">
        <v>203</v>
      </c>
      <c r="C104" s="54">
        <v>44314.971289617468</v>
      </c>
      <c r="D104" s="55">
        <v>48738.382691280123</v>
      </c>
      <c r="E104" s="55">
        <v>51887.4</v>
      </c>
      <c r="F104" s="56">
        <v>55324.5</v>
      </c>
      <c r="G104" s="57">
        <v>59540.2</v>
      </c>
    </row>
    <row r="105" spans="1:8" x14ac:dyDescent="0.2">
      <c r="A105" s="25" t="s">
        <v>204</v>
      </c>
      <c r="B105" s="30"/>
      <c r="C105" s="59"/>
      <c r="D105" s="59"/>
      <c r="E105" s="60"/>
      <c r="F105" s="59"/>
      <c r="G105" s="60"/>
    </row>
    <row r="106" spans="1:8" ht="24" x14ac:dyDescent="0.2">
      <c r="A106" s="25" t="s">
        <v>205</v>
      </c>
      <c r="B106" s="30" t="s">
        <v>206</v>
      </c>
      <c r="C106" s="61">
        <v>46106.308523542022</v>
      </c>
      <c r="D106" s="62">
        <v>51258.639564742742</v>
      </c>
      <c r="E106" s="62">
        <v>56590.3</v>
      </c>
      <c r="F106" s="63">
        <v>61468.7</v>
      </c>
      <c r="G106" s="64">
        <v>67387.899999999994</v>
      </c>
    </row>
    <row r="107" spans="1:8" x14ac:dyDescent="0.2">
      <c r="A107" s="25" t="s">
        <v>207</v>
      </c>
      <c r="B107" s="30" t="s">
        <v>208</v>
      </c>
      <c r="C107" s="61">
        <v>43531.750645404143</v>
      </c>
      <c r="D107" s="62">
        <v>47690.839349073904</v>
      </c>
      <c r="E107" s="62">
        <v>49695.1</v>
      </c>
      <c r="F107" s="63">
        <v>52263.1</v>
      </c>
      <c r="G107" s="64">
        <v>55579.1</v>
      </c>
    </row>
    <row r="108" spans="1:8" x14ac:dyDescent="0.2">
      <c r="A108" s="25" t="s">
        <v>209</v>
      </c>
      <c r="B108" s="30" t="s">
        <v>210</v>
      </c>
      <c r="C108" s="61">
        <v>41046.766689927892</v>
      </c>
      <c r="D108" s="62">
        <v>43470.628936965782</v>
      </c>
      <c r="E108" s="62">
        <v>44647.199999999997</v>
      </c>
      <c r="F108" s="63">
        <v>47721.5</v>
      </c>
      <c r="G108" s="64">
        <v>50555.5</v>
      </c>
    </row>
    <row r="109" spans="1:8" x14ac:dyDescent="0.2">
      <c r="A109" s="33" t="s">
        <v>211</v>
      </c>
      <c r="B109" s="32" t="s">
        <v>212</v>
      </c>
      <c r="C109" s="54">
        <v>30593.493967314676</v>
      </c>
      <c r="D109" s="55">
        <v>34705.329270331713</v>
      </c>
      <c r="E109" s="55">
        <v>37415.699999999997</v>
      </c>
      <c r="F109" s="56">
        <v>39746.400000000001</v>
      </c>
      <c r="G109" s="57">
        <v>43686.2</v>
      </c>
    </row>
    <row r="110" spans="1:8" x14ac:dyDescent="0.2">
      <c r="A110" s="31" t="s">
        <v>213</v>
      </c>
      <c r="B110" s="30"/>
      <c r="C110" s="59"/>
      <c r="D110" s="59"/>
      <c r="E110" s="60"/>
      <c r="F110" s="59"/>
      <c r="G110" s="60"/>
    </row>
    <row r="111" spans="1:8" x14ac:dyDescent="0.2">
      <c r="A111" s="31" t="s">
        <v>214</v>
      </c>
      <c r="B111" s="30" t="s">
        <v>215</v>
      </c>
      <c r="C111" s="61">
        <v>27279.132104905973</v>
      </c>
      <c r="D111" s="62">
        <v>30769.962596806632</v>
      </c>
      <c r="E111" s="62">
        <v>33079.599999999999</v>
      </c>
      <c r="F111" s="63">
        <v>35137</v>
      </c>
      <c r="G111" s="64">
        <v>38550.400000000001</v>
      </c>
    </row>
    <row r="112" spans="1:8" x14ac:dyDescent="0.2">
      <c r="A112" s="31" t="s">
        <v>216</v>
      </c>
      <c r="B112" s="30" t="s">
        <v>217</v>
      </c>
      <c r="C112" s="61">
        <v>41168.677586857913</v>
      </c>
      <c r="D112" s="62">
        <v>48578.534708641084</v>
      </c>
      <c r="E112" s="62">
        <v>52987.6</v>
      </c>
      <c r="F112" s="63">
        <v>56823.4</v>
      </c>
      <c r="G112" s="64">
        <v>62786</v>
      </c>
    </row>
    <row r="113" spans="1:7" x14ac:dyDescent="0.2">
      <c r="A113" s="31" t="s">
        <v>218</v>
      </c>
      <c r="B113" s="30" t="s">
        <v>219</v>
      </c>
      <c r="C113" s="61">
        <v>34312.245934959348</v>
      </c>
      <c r="D113" s="62">
        <v>43560.153852533796</v>
      </c>
      <c r="E113" s="62">
        <v>49249.9</v>
      </c>
      <c r="F113" s="63">
        <v>49803.1</v>
      </c>
      <c r="G113" s="64">
        <v>55565.2</v>
      </c>
    </row>
    <row r="114" spans="1:7" x14ac:dyDescent="0.2">
      <c r="A114" s="31" t="s">
        <v>220</v>
      </c>
      <c r="B114" s="30" t="s">
        <v>221</v>
      </c>
      <c r="C114" s="61">
        <v>30851.417905491824</v>
      </c>
      <c r="D114" s="62">
        <v>35112.434729511173</v>
      </c>
      <c r="E114" s="62">
        <v>38426.400000000001</v>
      </c>
      <c r="F114" s="63">
        <v>40687.199999999997</v>
      </c>
      <c r="G114" s="64">
        <v>45185.8</v>
      </c>
    </row>
    <row r="115" spans="1:7" x14ac:dyDescent="0.2">
      <c r="A115" s="23" t="s">
        <v>222</v>
      </c>
      <c r="B115" s="32" t="s">
        <v>223</v>
      </c>
      <c r="C115" s="54">
        <v>32418.97181500063</v>
      </c>
      <c r="D115" s="55">
        <v>40821.425870270781</v>
      </c>
      <c r="E115" s="55">
        <v>43958</v>
      </c>
      <c r="F115" s="56">
        <v>50637.599999999999</v>
      </c>
      <c r="G115" s="57">
        <v>51698.8</v>
      </c>
    </row>
    <row r="116" spans="1:7" x14ac:dyDescent="0.2">
      <c r="A116" s="25" t="s">
        <v>119</v>
      </c>
      <c r="B116" s="30"/>
      <c r="C116" s="59"/>
      <c r="D116" s="59"/>
      <c r="E116" s="60"/>
      <c r="F116" s="59"/>
      <c r="G116" s="60"/>
    </row>
    <row r="117" spans="1:7" x14ac:dyDescent="0.2">
      <c r="A117" s="25" t="s">
        <v>224</v>
      </c>
      <c r="B117" s="30" t="s">
        <v>225</v>
      </c>
      <c r="C117" s="61">
        <v>33529.104248907664</v>
      </c>
      <c r="D117" s="62">
        <v>42375.145579658463</v>
      </c>
      <c r="E117" s="62">
        <v>45638.400000000001</v>
      </c>
      <c r="F117" s="63">
        <v>52665.1</v>
      </c>
      <c r="G117" s="64">
        <v>53820</v>
      </c>
    </row>
    <row r="118" spans="1:7" x14ac:dyDescent="0.2">
      <c r="A118" s="25" t="s">
        <v>226</v>
      </c>
      <c r="B118" s="30" t="s">
        <v>227</v>
      </c>
      <c r="C118" s="61">
        <v>25460.587508296525</v>
      </c>
      <c r="D118" s="62">
        <v>30754.211354977029</v>
      </c>
      <c r="E118" s="62">
        <v>33236.9</v>
      </c>
      <c r="F118" s="63">
        <v>39901.699999999997</v>
      </c>
      <c r="G118" s="64">
        <v>38627.199999999997</v>
      </c>
    </row>
    <row r="119" spans="1:7" x14ac:dyDescent="0.2">
      <c r="A119" s="27" t="s">
        <v>228</v>
      </c>
      <c r="B119" s="34">
        <v>88</v>
      </c>
      <c r="C119" s="61">
        <v>26931.065028821893</v>
      </c>
      <c r="D119" s="62">
        <v>32994.387883099618</v>
      </c>
      <c r="E119" s="62">
        <v>35338.800000000003</v>
      </c>
      <c r="F119" s="63">
        <v>37912.199999999997</v>
      </c>
      <c r="G119" s="64">
        <v>40213.1</v>
      </c>
    </row>
    <row r="120" spans="1:7" x14ac:dyDescent="0.2">
      <c r="A120" s="35" t="s">
        <v>229</v>
      </c>
      <c r="B120" s="32" t="s">
        <v>230</v>
      </c>
      <c r="C120" s="54">
        <v>40755.397261628896</v>
      </c>
      <c r="D120" s="55">
        <v>46965.431873872913</v>
      </c>
      <c r="E120" s="55">
        <v>49383.4</v>
      </c>
      <c r="F120" s="56">
        <v>50831.9</v>
      </c>
      <c r="G120" s="57">
        <v>55643.8</v>
      </c>
    </row>
    <row r="121" spans="1:7" x14ac:dyDescent="0.2">
      <c r="A121" s="36" t="s">
        <v>119</v>
      </c>
      <c r="B121" s="30"/>
      <c r="C121" s="59"/>
      <c r="D121" s="59"/>
      <c r="E121" s="60"/>
      <c r="F121" s="59"/>
      <c r="G121" s="60"/>
    </row>
    <row r="122" spans="1:7" ht="25.5" x14ac:dyDescent="0.2">
      <c r="A122" s="36" t="s">
        <v>231</v>
      </c>
      <c r="B122" s="30" t="s">
        <v>232</v>
      </c>
      <c r="C122" s="61">
        <v>36685.628287352811</v>
      </c>
      <c r="D122" s="62">
        <v>42968.41146205031</v>
      </c>
      <c r="E122" s="62">
        <v>45984.9</v>
      </c>
      <c r="F122" s="63">
        <v>46663.4</v>
      </c>
      <c r="G122" s="64">
        <v>50446</v>
      </c>
    </row>
    <row r="123" spans="1:7" x14ac:dyDescent="0.2">
      <c r="A123" s="36" t="s">
        <v>233</v>
      </c>
      <c r="B123" s="30" t="s">
        <v>234</v>
      </c>
      <c r="C123" s="61">
        <v>32360.370887287874</v>
      </c>
      <c r="D123" s="62">
        <v>38327.854281480111</v>
      </c>
      <c r="E123" s="62">
        <v>41499.199999999997</v>
      </c>
      <c r="F123" s="63">
        <v>43181</v>
      </c>
      <c r="G123" s="64">
        <v>46362.2</v>
      </c>
    </row>
    <row r="124" spans="1:7" ht="25.5" x14ac:dyDescent="0.2">
      <c r="A124" s="36" t="s">
        <v>235</v>
      </c>
      <c r="B124" s="30" t="s">
        <v>236</v>
      </c>
      <c r="C124" s="61">
        <v>39284.787634408603</v>
      </c>
      <c r="D124" s="62">
        <v>42741.318234610917</v>
      </c>
      <c r="E124" s="62">
        <v>51115.9</v>
      </c>
      <c r="F124" s="63">
        <v>66985.2</v>
      </c>
      <c r="G124" s="64">
        <v>84486.1</v>
      </c>
    </row>
    <row r="125" spans="1:7" x14ac:dyDescent="0.2">
      <c r="A125" s="36" t="s">
        <v>237</v>
      </c>
      <c r="B125" s="30" t="s">
        <v>238</v>
      </c>
      <c r="C125" s="61">
        <v>54213.3028034729</v>
      </c>
      <c r="D125" s="62">
        <v>58992.154479166667</v>
      </c>
      <c r="E125" s="62">
        <v>59303.1</v>
      </c>
      <c r="F125" s="63">
        <v>60069.7</v>
      </c>
      <c r="G125" s="64">
        <v>66099.3</v>
      </c>
    </row>
    <row r="126" spans="1:7" x14ac:dyDescent="0.2">
      <c r="A126" s="37" t="s">
        <v>239</v>
      </c>
      <c r="B126" s="32" t="s">
        <v>240</v>
      </c>
      <c r="C126" s="54">
        <v>43165.114124796208</v>
      </c>
      <c r="D126" s="55">
        <v>45335.890276147453</v>
      </c>
      <c r="E126" s="55">
        <v>48950.400000000001</v>
      </c>
      <c r="F126" s="56">
        <v>57123.6</v>
      </c>
      <c r="G126" s="57">
        <v>69349.399999999994</v>
      </c>
    </row>
    <row r="127" spans="1:7" ht="21" customHeight="1" x14ac:dyDescent="0.2">
      <c r="A127" s="131"/>
      <c r="B127" s="132"/>
      <c r="C127" s="132"/>
    </row>
    <row r="128" spans="1:7" x14ac:dyDescent="0.2">
      <c r="A128" s="38"/>
    </row>
  </sheetData>
  <mergeCells count="2">
    <mergeCell ref="A2:C2"/>
    <mergeCell ref="A127:C127"/>
  </mergeCells>
  <pageMargins left="0.25" right="0.25" top="0.75" bottom="0.75" header="0.3" footer="0.3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view="pageBreakPreview" zoomScaleNormal="100" zoomScaleSheetLayoutView="100" workbookViewId="0">
      <selection activeCell="G14" sqref="G14"/>
    </sheetView>
  </sheetViews>
  <sheetFormatPr defaultRowHeight="15" x14ac:dyDescent="0.25"/>
  <cols>
    <col min="1" max="1" width="6.85546875" style="39" customWidth="1"/>
    <col min="2" max="2" width="91.42578125" style="39" customWidth="1"/>
    <col min="3" max="3" width="17" style="39" customWidth="1"/>
    <col min="4" max="4" width="15.85546875" style="46" customWidth="1"/>
    <col min="5" max="9" width="9.140625" style="39"/>
    <col min="10" max="13" width="9.140625" style="40"/>
  </cols>
  <sheetData>
    <row r="1" spans="1:4" ht="31.5" customHeight="1" thickBot="1" x14ac:dyDescent="0.3">
      <c r="A1" s="135" t="s">
        <v>256</v>
      </c>
      <c r="B1" s="135"/>
      <c r="C1" s="135"/>
    </row>
    <row r="2" spans="1:4" ht="86.25" customHeight="1" x14ac:dyDescent="0.25">
      <c r="A2" s="133" t="s">
        <v>255</v>
      </c>
      <c r="B2" s="133" t="s">
        <v>241</v>
      </c>
      <c r="C2" s="133" t="s">
        <v>242</v>
      </c>
      <c r="D2" s="138" t="s">
        <v>262</v>
      </c>
    </row>
    <row r="3" spans="1:4" ht="15.75" thickBot="1" x14ac:dyDescent="0.3">
      <c r="A3" s="134"/>
      <c r="B3" s="134"/>
      <c r="C3" s="134"/>
      <c r="D3" s="138"/>
    </row>
    <row r="4" spans="1:4" ht="30.75" thickBot="1" x14ac:dyDescent="0.3">
      <c r="A4" s="42">
        <v>1</v>
      </c>
      <c r="B4" s="43" t="s">
        <v>243</v>
      </c>
      <c r="C4" s="44">
        <v>2</v>
      </c>
      <c r="D4" s="46">
        <f>ROUND(C4*$D$9,0)</f>
        <v>9898</v>
      </c>
    </row>
    <row r="5" spans="1:4" ht="15.75" thickBot="1" x14ac:dyDescent="0.3">
      <c r="A5" s="42">
        <v>2</v>
      </c>
      <c r="B5" s="43" t="s">
        <v>244</v>
      </c>
      <c r="C5" s="44">
        <v>1.8</v>
      </c>
      <c r="D5" s="46">
        <f t="shared" ref="D5:D15" si="0">ROUND(C5*$D$9,0)</f>
        <v>8908</v>
      </c>
    </row>
    <row r="6" spans="1:4" ht="15.75" thickBot="1" x14ac:dyDescent="0.3">
      <c r="A6" s="42">
        <v>3</v>
      </c>
      <c r="B6" s="43" t="s">
        <v>245</v>
      </c>
      <c r="C6" s="44">
        <v>1.7</v>
      </c>
      <c r="D6" s="46">
        <f t="shared" si="0"/>
        <v>8413</v>
      </c>
    </row>
    <row r="7" spans="1:4" ht="15.75" thickBot="1" x14ac:dyDescent="0.3">
      <c r="A7" s="42">
        <v>4</v>
      </c>
      <c r="B7" s="43" t="s">
        <v>246</v>
      </c>
      <c r="C7" s="44">
        <v>1.5</v>
      </c>
      <c r="D7" s="46">
        <f>ROUND(C7*$D$9,0)</f>
        <v>7424</v>
      </c>
    </row>
    <row r="8" spans="1:4" ht="15.75" thickBot="1" x14ac:dyDescent="0.3">
      <c r="A8" s="42">
        <v>5</v>
      </c>
      <c r="B8" s="43" t="s">
        <v>247</v>
      </c>
      <c r="C8" s="44">
        <v>1.35</v>
      </c>
      <c r="D8" s="46">
        <f>ROUND(C8*$D$9,0)</f>
        <v>6681</v>
      </c>
    </row>
    <row r="9" spans="1:4" ht="15.75" thickBot="1" x14ac:dyDescent="0.3">
      <c r="A9" s="42">
        <v>6</v>
      </c>
      <c r="B9" s="43" t="s">
        <v>248</v>
      </c>
      <c r="C9" s="44">
        <v>1</v>
      </c>
      <c r="D9" s="46">
        <f>'Росстат 2021'!H98</f>
        <v>4949</v>
      </c>
    </row>
    <row r="10" spans="1:4" ht="15.75" thickBot="1" x14ac:dyDescent="0.3">
      <c r="A10" s="42">
        <v>7</v>
      </c>
      <c r="B10" s="43" t="s">
        <v>249</v>
      </c>
      <c r="C10" s="44">
        <v>0.9</v>
      </c>
      <c r="D10" s="46">
        <f>ROUND(C10*$D$9,0)</f>
        <v>4454</v>
      </c>
    </row>
    <row r="11" spans="1:4" ht="15.75" thickBot="1" x14ac:dyDescent="0.3">
      <c r="A11" s="42">
        <v>8</v>
      </c>
      <c r="B11" s="43" t="s">
        <v>250</v>
      </c>
      <c r="C11" s="44">
        <v>0.85</v>
      </c>
      <c r="D11" s="46">
        <f t="shared" si="0"/>
        <v>4207</v>
      </c>
    </row>
    <row r="12" spans="1:4" ht="15.75" thickBot="1" x14ac:dyDescent="0.3">
      <c r="A12" s="42">
        <v>9</v>
      </c>
      <c r="B12" s="43" t="s">
        <v>251</v>
      </c>
      <c r="C12" s="44">
        <v>0.8</v>
      </c>
      <c r="D12" s="46">
        <f>ROUND(C12*$D$9,0)</f>
        <v>3959</v>
      </c>
    </row>
    <row r="13" spans="1:4" ht="15.75" thickBot="1" x14ac:dyDescent="0.3">
      <c r="A13" s="42">
        <v>10</v>
      </c>
      <c r="B13" s="43" t="s">
        <v>252</v>
      </c>
      <c r="C13" s="44">
        <v>0.6</v>
      </c>
      <c r="D13" s="46">
        <f t="shared" si="0"/>
        <v>2969</v>
      </c>
    </row>
    <row r="14" spans="1:4" ht="15.75" thickBot="1" x14ac:dyDescent="0.3">
      <c r="A14" s="42">
        <v>11</v>
      </c>
      <c r="B14" s="43" t="s">
        <v>253</v>
      </c>
      <c r="C14" s="44">
        <v>0.55000000000000004</v>
      </c>
      <c r="D14" s="46">
        <f t="shared" si="0"/>
        <v>2722</v>
      </c>
    </row>
    <row r="15" spans="1:4" ht="15.75" thickBot="1" x14ac:dyDescent="0.3">
      <c r="A15" s="42">
        <v>12</v>
      </c>
      <c r="B15" s="43" t="s">
        <v>254</v>
      </c>
      <c r="C15" s="44">
        <v>0.5</v>
      </c>
      <c r="D15" s="46">
        <f t="shared" si="0"/>
        <v>2475</v>
      </c>
    </row>
    <row r="17" spans="1:13" x14ac:dyDescent="0.25">
      <c r="B17" s="41" t="s">
        <v>258</v>
      </c>
    </row>
    <row r="18" spans="1:13" ht="62.25" customHeight="1" x14ac:dyDescent="0.25">
      <c r="A18" s="45">
        <v>1</v>
      </c>
      <c r="B18" s="137" t="s">
        <v>257</v>
      </c>
      <c r="C18" s="137"/>
    </row>
    <row r="19" spans="1:13" ht="62.25" customHeight="1" x14ac:dyDescent="0.25">
      <c r="A19" s="45">
        <f>A18+1</f>
        <v>2</v>
      </c>
      <c r="B19" s="139" t="s">
        <v>260</v>
      </c>
      <c r="C19" s="139"/>
    </row>
    <row r="20" spans="1:13" ht="139.5" customHeight="1" x14ac:dyDescent="0.25">
      <c r="A20" s="45">
        <f t="shared" ref="A20:A21" si="1">A19+1</f>
        <v>3</v>
      </c>
      <c r="B20" s="137" t="s">
        <v>270</v>
      </c>
      <c r="C20" s="137"/>
    </row>
    <row r="21" spans="1:13" s="76" customFormat="1" x14ac:dyDescent="0.25">
      <c r="A21" s="72">
        <f t="shared" si="1"/>
        <v>4</v>
      </c>
      <c r="B21" s="139" t="s">
        <v>271</v>
      </c>
      <c r="C21" s="139"/>
      <c r="D21" s="73"/>
      <c r="E21" s="74"/>
      <c r="F21" s="74"/>
      <c r="G21" s="74"/>
      <c r="H21" s="74"/>
      <c r="I21" s="74"/>
      <c r="J21" s="75"/>
      <c r="K21" s="75"/>
      <c r="L21" s="75"/>
      <c r="M21" s="75"/>
    </row>
    <row r="22" spans="1:13" ht="18" customHeight="1" x14ac:dyDescent="0.25">
      <c r="B22" s="136" t="s">
        <v>261</v>
      </c>
      <c r="C22" s="136"/>
    </row>
    <row r="23" spans="1:13" ht="33.75" customHeight="1" x14ac:dyDescent="0.25">
      <c r="B23" s="136" t="s">
        <v>272</v>
      </c>
      <c r="C23" s="136"/>
    </row>
    <row r="24" spans="1:13" ht="76.5" customHeight="1" x14ac:dyDescent="0.25">
      <c r="B24" s="137" t="s">
        <v>259</v>
      </c>
      <c r="C24" s="137"/>
    </row>
  </sheetData>
  <mergeCells count="12">
    <mergeCell ref="A2:A3"/>
    <mergeCell ref="A1:C1"/>
    <mergeCell ref="B23:C23"/>
    <mergeCell ref="B24:C24"/>
    <mergeCell ref="D2:D3"/>
    <mergeCell ref="B18:C18"/>
    <mergeCell ref="B19:C19"/>
    <mergeCell ref="B20:C20"/>
    <mergeCell ref="B21:C21"/>
    <mergeCell ref="B22:C22"/>
    <mergeCell ref="B2:B3"/>
    <mergeCell ref="C2:C3"/>
  </mergeCells>
  <pageMargins left="0.70866141732283472" right="0.70866141732283472" top="0.74803149606299213" bottom="0.74803149606299213" header="0.31496062992125984" footer="0.31496062992125984"/>
  <pageSetup scale="78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Шаблон 3-п</vt:lpstr>
      <vt:lpstr>Росстат 2021</vt:lpstr>
      <vt:lpstr>ЗП</vt:lpstr>
      <vt:lpstr>ЗП!_Toc469915943</vt:lpstr>
      <vt:lpstr>ЗП!_Toc469915944</vt:lpstr>
      <vt:lpstr>ЗП!_Toc469915946</vt:lpstr>
      <vt:lpstr>ЗП!_Toc469915947</vt:lpstr>
      <vt:lpstr>ЗП!_Toc469915948</vt:lpstr>
      <vt:lpstr>ЗП!_Toc469915949</vt:lpstr>
      <vt:lpstr>ЗП!Область_печати</vt:lpstr>
      <vt:lpstr>'Шаблон 3-п'!Область_печати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shevchenko.ia</dc:creator>
  <cp:lastModifiedBy>shevchenko.ia</cp:lastModifiedBy>
  <cp:lastPrinted>2022-01-21T11:01:45Z</cp:lastPrinted>
  <dcterms:created xsi:type="dcterms:W3CDTF">2022-01-13T16:25:38Z</dcterms:created>
  <dcterms:modified xsi:type="dcterms:W3CDTF">2022-10-24T13:44:32Z</dcterms:modified>
</cp:coreProperties>
</file>