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Y:\ТЕНДЕРЫ\Отборы 2022 года\Клининг_Арена\Документация для участников\"/>
    </mc:Choice>
  </mc:AlternateContent>
  <xr:revisionPtr revIDLastSave="0" documentId="13_ncr:1_{D1C6F2A6-8B2B-434A-9DDD-5763F5F6D5CF}" xr6:coauthVersionLast="47" xr6:coauthVersionMax="47" xr10:uidLastSave="{00000000-0000-0000-0000-000000000000}"/>
  <bookViews>
    <workbookView xWindow="-120" yWindow="-120" windowWidth="19440" windowHeight="8640" xr2:uid="{00000000-000D-0000-FFFF-FFFF00000000}"/>
  </bookViews>
  <sheets>
    <sheet name="КП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8" l="1"/>
  <c r="H75" i="8"/>
  <c r="H76" i="8"/>
  <c r="H74" i="8"/>
  <c r="F75" i="8"/>
  <c r="F76" i="8"/>
  <c r="F74" i="8"/>
  <c r="H68" i="8"/>
  <c r="F68" i="8"/>
  <c r="H62" i="8"/>
  <c r="F62" i="8"/>
  <c r="H56" i="8"/>
  <c r="F56" i="8"/>
  <c r="H50" i="8"/>
  <c r="F50" i="8"/>
  <c r="H47" i="8"/>
  <c r="H48" i="8"/>
  <c r="H49" i="8"/>
  <c r="H46" i="8"/>
  <c r="F47" i="8"/>
  <c r="F48" i="8"/>
  <c r="F49" i="8"/>
  <c r="F46" i="8"/>
  <c r="H37" i="8"/>
  <c r="H36" i="8"/>
  <c r="F37" i="8"/>
  <c r="F36" i="8"/>
  <c r="G32" i="8"/>
  <c r="E32" i="8"/>
  <c r="H31" i="8"/>
  <c r="F31" i="8"/>
  <c r="H13" i="8" l="1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29" i="8"/>
  <c r="H30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12" i="8"/>
  <c r="F32" i="8" l="1"/>
  <c r="H12" i="8"/>
  <c r="H32" i="8" s="1"/>
  <c r="E39" i="8" l="1"/>
</calcChain>
</file>

<file path=xl/sharedStrings.xml><?xml version="1.0" encoding="utf-8"?>
<sst xmlns="http://schemas.openxmlformats.org/spreadsheetml/2006/main" count="156" uniqueCount="82">
  <si>
    <t>Перечень работ</t>
  </si>
  <si>
    <t>Ед. изм.</t>
  </si>
  <si>
    <t>Кол-во</t>
  </si>
  <si>
    <t xml:space="preserve">Комплексная уборка помещений </t>
  </si>
  <si>
    <t>м²</t>
  </si>
  <si>
    <t>(фамилия, имя, отчество, должность)</t>
  </si>
  <si>
    <t>Цена за 1 месяц, руб. 
(с учетом НДС*)</t>
  </si>
  <si>
    <t>Перечень зон уборки</t>
  </si>
  <si>
    <t>м3</t>
  </si>
  <si>
    <t>Вывоз снега</t>
  </si>
  <si>
    <t>Спортивные зоны и спортзалы</t>
  </si>
  <si>
    <t>Медицинские помещения</t>
  </si>
  <si>
    <t>Помещения судей</t>
  </si>
  <si>
    <t>Помещения СМИ</t>
  </si>
  <si>
    <t>Административные помещения, в т.ч. с/у</t>
  </si>
  <si>
    <t>Зрительские помещения и места общего пользования</t>
  </si>
  <si>
    <t>Сервисные помещения</t>
  </si>
  <si>
    <t>Технические помещения</t>
  </si>
  <si>
    <t>Ледовое поле и трибуны</t>
  </si>
  <si>
    <t>Ледовое поле и трибуны в режиме  поддерживающей уборки</t>
  </si>
  <si>
    <t xml:space="preserve">VVIP и VIP зоны                                                                   </t>
  </si>
  <si>
    <t xml:space="preserve">VVIP и VIP зон в режиме поддерживающей уборки                                                                   </t>
  </si>
  <si>
    <t xml:space="preserve">Кассы и клиентский центр                                                                   </t>
  </si>
  <si>
    <t>Зона команды КХЛ и МХЛ, в т.ч. сауна, душевые и с/у</t>
  </si>
  <si>
    <t>Помещения питания команд КХЛ и МХЛ</t>
  </si>
  <si>
    <t>Уборка прилегающей территории и парковок</t>
  </si>
  <si>
    <t>м2</t>
  </si>
  <si>
    <t>Пло-щадь, м2</t>
  </si>
  <si>
    <t>0-1500</t>
  </si>
  <si>
    <t>1501-3000</t>
  </si>
  <si>
    <t>3001-6000</t>
  </si>
  <si>
    <t>6001-9500</t>
  </si>
  <si>
    <t>Стирка белья по дополнительной заявке</t>
  </si>
  <si>
    <t>кг.</t>
  </si>
  <si>
    <t>* Если организация работает по упрощенной системе налогообложения, в таком случае необходимо указать «НДС не облагается».</t>
  </si>
  <si>
    <t>Стоимость услуг в месяц, руб.</t>
  </si>
  <si>
    <t>ИТОГО (общая стоимость Предложения**), руб с учетом НДС*</t>
  </si>
  <si>
    <t>№ п/п</t>
  </si>
  <si>
    <t>9501-12000</t>
  </si>
  <si>
    <t>Помещения ритейла (флагманский магазин и т.п.)</t>
  </si>
  <si>
    <t>Помещения прочие (ритейл, не переданный в аренду, комнаты спонсорской активности, гардеробы, концертные помещения, аппаратные, прокат, гараж, помещения СБ)</t>
  </si>
  <si>
    <t>Мытье остекления витражей с 2-х сторон, мытье вентилируемого фасада</t>
  </si>
  <si>
    <r>
      <t xml:space="preserve">Комплексная уборка помещений задействованной  в условиях проведения матча и мероприятия </t>
    </r>
    <r>
      <rPr>
        <sz val="11"/>
        <rFont val="Verdana"/>
        <family val="2"/>
        <charset val="204"/>
      </rPr>
      <t>(п. 1-6, 8, 10-11, 13, 17-18)</t>
    </r>
  </si>
  <si>
    <t>Цена за 1 месяц, руб.
(без НДС)</t>
  </si>
  <si>
    <t>Цена за 1 месяц, руб. 
(без НДС)</t>
  </si>
  <si>
    <t>ИТОГО (общая стоимость Предложения**), руб без НДС</t>
  </si>
  <si>
    <t>Кол-во зрителей</t>
  </si>
  <si>
    <t>Стирка белья сверх указанных в Техническом задании объемов, осуществляемая по заявке Заказчика</t>
  </si>
  <si>
    <t>Комплексная уборка зон «G-Drive Арена» за мероприятие/матч</t>
  </si>
  <si>
    <t>Комплексная уборка территории «G-Drive Арена» на мероприятии</t>
  </si>
  <si>
    <t xml:space="preserve">Комплексная уборка территории «G-Drive Арена» в условиях проведения мероприятия на улице </t>
  </si>
  <si>
    <t>Вывоз снега с территории «G-Drive Арена» в зимний период</t>
  </si>
  <si>
    <t>Мытье надписи "G-Drive" на кровле</t>
  </si>
  <si>
    <t>Мытье надписи "G-Drive" на фасаде</t>
  </si>
  <si>
    <t>с 1 по 12 месяц оказания услуг</t>
  </si>
  <si>
    <t>с 13 по 24 месяц оказания услуг</t>
  </si>
  <si>
    <t>В течение срока оказания услуг не все зоны будут подвергаться уборке, оплачиваться будут только фактически оказанные услуги.</t>
  </si>
  <si>
    <t>Организация работы прачечной (ежемесячно)</t>
  </si>
  <si>
    <t>кг</t>
  </si>
  <si>
    <t>Без НДС</t>
  </si>
  <si>
    <t>С учетом НДС*</t>
  </si>
  <si>
    <t>Работы по поддержке фасада, кровли и их декоративных элементов в чистоте, выполняемые сверх указанной в Техническом задании периодичности (более 3 раз в год, по дополнительной заявке Заказчика)</t>
  </si>
  <si>
    <t>Подпись                                                                              Печать организации</t>
  </si>
  <si>
    <t>Дата:</t>
  </si>
  <si>
    <t>Цена за 1 мероприятие/матч, руб.</t>
  </si>
  <si>
    <t>Цена за 1 м2, руб.</t>
  </si>
  <si>
    <t>Цена за 1 м3, руб.</t>
  </si>
  <si>
    <t>Цена за 1 кг, руб.</t>
  </si>
  <si>
    <t>**  Общая стоимость Предложения включает в себя все расходы, связанные с оказанием услуг, в том числе транспортные расходы и расходы, связанные с приобретением инвентаря, униформы, оборудования, дезинфицирующих и моющих средств, средств для стирки, затраты на оплату труда, стоимость материалов, амортизацию оборудования, а также все налоги (в т. ч. НДС), сборы, пошлины, расходы на страхование, и другие обязательные платежи.</t>
  </si>
  <si>
    <t>Коммерческое предложение на оказание услуг по комплексной уборке и организации работы прачечной</t>
  </si>
  <si>
    <t>Приложение к Форме № 1</t>
  </si>
  <si>
    <t>Коммерческое предложение</t>
  </si>
  <si>
    <t>/наименование Претендента/</t>
  </si>
  <si>
    <t>от ___.___.2022</t>
  </si>
  <si>
    <t>3 раза в год по заявке Заказчика</t>
  </si>
  <si>
    <t>Очистка надписи на кровле и фасаде</t>
  </si>
  <si>
    <t>Мытье остекления витражей с 2-х сторон, мытье вентилируемого фасада
(34 793,25 м²)</t>
  </si>
  <si>
    <t>Услуги, оказываемые по заявке Заказчика</t>
  </si>
  <si>
    <t>Стоимость, руб.
(без НДС)</t>
  </si>
  <si>
    <t>Стоимость, руб.
(с учетом НДС*)</t>
  </si>
  <si>
    <t>х</t>
  </si>
  <si>
    <r>
      <t xml:space="preserve">Помещения общепита 
</t>
    </r>
    <r>
      <rPr>
        <i/>
        <u/>
        <sz val="11"/>
        <color rgb="FF000000"/>
        <rFont val="Arial"/>
        <family val="2"/>
        <charset val="204"/>
      </rPr>
      <t>(подлежат уборке в течение только первого месяца оказания услуг)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</si>
</sst>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\ _₽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Verdana"/>
      <family val="2"/>
      <charset val="204"/>
    </font>
    <font>
      <sz val="11"/>
      <name val="Verdana"/>
      <family val="2"/>
      <charset val="204"/>
    </font>
    <font>
      <sz val="10"/>
      <name val="Verdana"/>
      <family val="2"/>
      <charset val="204"/>
    </font>
    <font>
      <sz val="10"/>
      <name val="Arial Cyr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i/>
      <sz val="12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Verdana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i/>
      <u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" fontId="5" fillId="0" borderId="0">
      <alignment vertical="center"/>
    </xf>
    <xf numFmtId="4" fontId="7" fillId="0" borderId="0">
      <alignment vertical="center"/>
    </xf>
    <xf numFmtId="43" fontId="2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4" fontId="0" fillId="0" borderId="0" xfId="0" applyNumberFormat="1"/>
    <xf numFmtId="0" fontId="11" fillId="0" borderId="1" xfId="0" applyFont="1" applyBorder="1" applyAlignment="1">
      <alignment horizontal="left" vertical="center" wrapText="1"/>
    </xf>
    <xf numFmtId="0" fontId="12" fillId="0" borderId="0" xfId="0" applyFont="1"/>
    <xf numFmtId="0" fontId="4" fillId="0" borderId="0" xfId="0" applyFont="1"/>
    <xf numFmtId="4" fontId="10" fillId="0" borderId="0" xfId="0" applyNumberFormat="1" applyFont="1"/>
    <xf numFmtId="0" fontId="13" fillId="0" borderId="0" xfId="0" applyFont="1"/>
    <xf numFmtId="0" fontId="14" fillId="0" borderId="0" xfId="0" applyFont="1"/>
    <xf numFmtId="0" fontId="17" fillId="2" borderId="0" xfId="0" applyFont="1" applyFill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0" borderId="0" xfId="2" applyFont="1" applyAlignment="1"/>
    <xf numFmtId="43" fontId="7" fillId="0" borderId="0" xfId="4" applyFont="1" applyFill="1" applyBorder="1" applyAlignment="1">
      <alignment horizontal="center" wrapText="1"/>
    </xf>
    <xf numFmtId="43" fontId="7" fillId="0" borderId="0" xfId="4" applyFont="1" applyFill="1" applyBorder="1"/>
    <xf numFmtId="4" fontId="5" fillId="0" borderId="0" xfId="2" applyAlignment="1"/>
    <xf numFmtId="4" fontId="23" fillId="0" borderId="0" xfId="2" applyFont="1" applyAlignment="1"/>
    <xf numFmtId="43" fontId="7" fillId="0" borderId="0" xfId="4" applyFont="1" applyFill="1" applyBorder="1" applyAlignment="1">
      <alignment horizontal="left"/>
    </xf>
    <xf numFmtId="0" fontId="24" fillId="0" borderId="0" xfId="0" applyFont="1" applyAlignment="1">
      <alignment horizontal="right" vertical="center"/>
    </xf>
    <xf numFmtId="43" fontId="23" fillId="0" borderId="0" xfId="4" applyFont="1" applyFill="1" applyBorder="1" applyAlignment="1">
      <alignment horizontal="left"/>
    </xf>
    <xf numFmtId="0" fontId="2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165" fontId="22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/>
    </xf>
    <xf numFmtId="0" fontId="26" fillId="0" borderId="1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0" borderId="0" xfId="0" applyFont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0" xfId="2" applyFont="1" applyAlignment="1">
      <alignment horizontal="right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Гиперссылка 2" xfId="1" xr:uid="{00000000-0005-0000-0000-000000000000}"/>
    <cellStyle name="Обычный" xfId="0" builtinId="0"/>
    <cellStyle name="Обычный 3" xfId="2" xr:uid="{00000000-0005-0000-0000-000002000000}"/>
    <cellStyle name="Обычный 3 2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5"/>
  <sheetViews>
    <sheetView tabSelected="1" topLeftCell="A35" zoomScale="60" zoomScaleNormal="60" workbookViewId="0">
      <selection activeCell="K26" sqref="K26"/>
    </sheetView>
  </sheetViews>
  <sheetFormatPr defaultColWidth="10.7109375" defaultRowHeight="15" x14ac:dyDescent="0.25"/>
  <cols>
    <col min="1" max="1" width="6" style="3" customWidth="1"/>
    <col min="2" max="2" width="50.140625" style="3" customWidth="1"/>
    <col min="3" max="3" width="12" style="3" customWidth="1"/>
    <col min="4" max="4" width="13.7109375" style="3" customWidth="1"/>
    <col min="5" max="5" width="22.7109375" style="4" customWidth="1"/>
    <col min="6" max="6" width="21" style="4" customWidth="1"/>
    <col min="7" max="7" width="22.7109375" style="4" customWidth="1"/>
    <col min="8" max="8" width="21" style="4" customWidth="1"/>
    <col min="9" max="244" width="9.140625" customWidth="1"/>
    <col min="245" max="245" width="4.140625" customWidth="1"/>
    <col min="246" max="246" width="5.42578125" customWidth="1"/>
    <col min="247" max="247" width="59.42578125" customWidth="1"/>
    <col min="248" max="248" width="10.140625" bestFit="1" customWidth="1"/>
  </cols>
  <sheetData>
    <row r="1" spans="1:8" s="20" customFormat="1" ht="14.25" x14ac:dyDescent="0.2">
      <c r="A1" s="21"/>
      <c r="B1" s="17"/>
      <c r="C1" s="18"/>
      <c r="D1" s="18"/>
      <c r="E1" s="19"/>
      <c r="F1" s="86" t="s">
        <v>70</v>
      </c>
      <c r="G1" s="86"/>
      <c r="H1" s="86"/>
    </row>
    <row r="2" spans="1:8" s="20" customFormat="1" x14ac:dyDescent="0.2">
      <c r="A2" s="21"/>
      <c r="B2" s="17"/>
      <c r="C2" s="18"/>
      <c r="D2" s="18"/>
      <c r="E2" s="19"/>
      <c r="F2" s="23"/>
      <c r="G2" s="86" t="s">
        <v>71</v>
      </c>
      <c r="H2" s="86"/>
    </row>
    <row r="3" spans="1:8" s="20" customFormat="1" ht="14.25" x14ac:dyDescent="0.2">
      <c r="A3" s="21"/>
      <c r="B3" s="17"/>
      <c r="C3" s="18"/>
      <c r="D3" s="18"/>
      <c r="E3" s="22"/>
      <c r="F3" s="24"/>
      <c r="G3" s="86" t="s">
        <v>72</v>
      </c>
      <c r="H3" s="86"/>
    </row>
    <row r="4" spans="1:8" s="20" customFormat="1" ht="14.25" x14ac:dyDescent="0.2">
      <c r="A4" s="21"/>
      <c r="B4" s="17"/>
      <c r="C4" s="18"/>
      <c r="D4" s="18"/>
      <c r="E4" s="22"/>
      <c r="F4" s="24"/>
      <c r="G4" s="86" t="s">
        <v>73</v>
      </c>
      <c r="H4" s="86"/>
    </row>
    <row r="5" spans="1:8" ht="21" customHeight="1" x14ac:dyDescent="0.25">
      <c r="A5" s="11"/>
      <c r="B5" s="80"/>
      <c r="C5" s="80"/>
      <c r="D5" s="80"/>
      <c r="E5" s="80"/>
      <c r="F5" s="80"/>
      <c r="G5" s="80"/>
      <c r="H5" s="80"/>
    </row>
    <row r="6" spans="1:8" ht="27.75" customHeight="1" x14ac:dyDescent="0.25">
      <c r="A6" s="81" t="s">
        <v>69</v>
      </c>
      <c r="B6" s="81"/>
      <c r="C6" s="81"/>
      <c r="D6" s="81"/>
      <c r="E6" s="81"/>
      <c r="F6" s="81"/>
      <c r="G6" s="81"/>
      <c r="H6" s="81"/>
    </row>
    <row r="7" spans="1:8" s="1" customFormat="1" ht="36" customHeight="1" x14ac:dyDescent="0.25">
      <c r="A7" s="66" t="s">
        <v>37</v>
      </c>
      <c r="B7" s="66" t="s">
        <v>7</v>
      </c>
      <c r="C7" s="66" t="s">
        <v>1</v>
      </c>
      <c r="D7" s="66" t="s">
        <v>2</v>
      </c>
      <c r="E7" s="58" t="s">
        <v>54</v>
      </c>
      <c r="F7" s="58"/>
      <c r="G7" s="58" t="s">
        <v>55</v>
      </c>
      <c r="H7" s="58"/>
    </row>
    <row r="8" spans="1:8" s="1" customFormat="1" ht="46.9" customHeight="1" x14ac:dyDescent="0.25">
      <c r="A8" s="66"/>
      <c r="B8" s="66"/>
      <c r="C8" s="66"/>
      <c r="D8" s="66"/>
      <c r="E8" s="58" t="s">
        <v>43</v>
      </c>
      <c r="F8" s="58" t="s">
        <v>6</v>
      </c>
      <c r="G8" s="58" t="s">
        <v>44</v>
      </c>
      <c r="H8" s="58" t="s">
        <v>6</v>
      </c>
    </row>
    <row r="9" spans="1:8" s="1" customFormat="1" ht="19.899999999999999" customHeight="1" x14ac:dyDescent="0.25">
      <c r="A9" s="66"/>
      <c r="B9" s="66"/>
      <c r="C9" s="66"/>
      <c r="D9" s="66"/>
      <c r="E9" s="58"/>
      <c r="F9" s="58"/>
      <c r="G9" s="58"/>
      <c r="H9" s="58"/>
    </row>
    <row r="10" spans="1:8" s="1" customFormat="1" ht="18" hidden="1" customHeight="1" x14ac:dyDescent="0.25">
      <c r="A10" s="66"/>
      <c r="B10" s="66"/>
      <c r="C10" s="66"/>
      <c r="D10" s="66"/>
      <c r="E10" s="58"/>
      <c r="F10" s="58"/>
      <c r="G10" s="58"/>
      <c r="H10" s="58"/>
    </row>
    <row r="11" spans="1:8" s="1" customFormat="1" ht="19.5" customHeight="1" x14ac:dyDescent="0.25">
      <c r="A11" s="66" t="s">
        <v>3</v>
      </c>
      <c r="B11" s="66"/>
      <c r="C11" s="66"/>
      <c r="D11" s="66"/>
      <c r="E11" s="66"/>
      <c r="F11" s="66"/>
      <c r="G11" s="66"/>
      <c r="H11" s="66"/>
    </row>
    <row r="12" spans="1:8" s="1" customFormat="1" ht="27" customHeight="1" x14ac:dyDescent="0.25">
      <c r="A12" s="32">
        <v>1</v>
      </c>
      <c r="B12" s="14" t="s">
        <v>15</v>
      </c>
      <c r="C12" s="32" t="s">
        <v>4</v>
      </c>
      <c r="D12" s="42">
        <v>12619.3</v>
      </c>
      <c r="E12" s="51">
        <v>0</v>
      </c>
      <c r="F12" s="52">
        <f>E12*1.2</f>
        <v>0</v>
      </c>
      <c r="G12" s="51">
        <v>0</v>
      </c>
      <c r="H12" s="52">
        <f>G12*1.2</f>
        <v>0</v>
      </c>
    </row>
    <row r="13" spans="1:8" s="1" customFormat="1" ht="34.15" customHeight="1" x14ac:dyDescent="0.25">
      <c r="A13" s="32">
        <v>2</v>
      </c>
      <c r="B13" s="15" t="s">
        <v>23</v>
      </c>
      <c r="C13" s="32" t="s">
        <v>4</v>
      </c>
      <c r="D13" s="42">
        <v>2281.4</v>
      </c>
      <c r="E13" s="51">
        <v>0</v>
      </c>
      <c r="F13" s="52">
        <f t="shared" ref="F13:F31" si="0">E13*1.2</f>
        <v>0</v>
      </c>
      <c r="G13" s="51">
        <v>0</v>
      </c>
      <c r="H13" s="52">
        <f t="shared" ref="H13:H31" si="1">G13*1.2</f>
        <v>0</v>
      </c>
    </row>
    <row r="14" spans="1:8" s="1" customFormat="1" ht="21.75" customHeight="1" x14ac:dyDescent="0.25">
      <c r="A14" s="32">
        <v>3</v>
      </c>
      <c r="B14" s="15" t="s">
        <v>10</v>
      </c>
      <c r="C14" s="32" t="s">
        <v>4</v>
      </c>
      <c r="D14" s="42">
        <v>1057.8</v>
      </c>
      <c r="E14" s="51">
        <v>0</v>
      </c>
      <c r="F14" s="52">
        <f t="shared" si="0"/>
        <v>0</v>
      </c>
      <c r="G14" s="51">
        <v>0</v>
      </c>
      <c r="H14" s="52">
        <f t="shared" si="1"/>
        <v>0</v>
      </c>
    </row>
    <row r="15" spans="1:8" s="1" customFormat="1" ht="21.75" customHeight="1" x14ac:dyDescent="0.25">
      <c r="A15" s="32">
        <v>4</v>
      </c>
      <c r="B15" s="14" t="s">
        <v>11</v>
      </c>
      <c r="C15" s="32" t="s">
        <v>4</v>
      </c>
      <c r="D15" s="42">
        <v>386.4</v>
      </c>
      <c r="E15" s="51">
        <v>0</v>
      </c>
      <c r="F15" s="52">
        <f t="shared" si="0"/>
        <v>0</v>
      </c>
      <c r="G15" s="51">
        <v>0</v>
      </c>
      <c r="H15" s="52">
        <f t="shared" si="1"/>
        <v>0</v>
      </c>
    </row>
    <row r="16" spans="1:8" s="1" customFormat="1" ht="21.75" customHeight="1" x14ac:dyDescent="0.25">
      <c r="A16" s="32">
        <v>5</v>
      </c>
      <c r="B16" s="14" t="s">
        <v>12</v>
      </c>
      <c r="C16" s="32" t="s">
        <v>4</v>
      </c>
      <c r="D16" s="42">
        <v>335.8</v>
      </c>
      <c r="E16" s="51">
        <v>0</v>
      </c>
      <c r="F16" s="52">
        <f t="shared" si="0"/>
        <v>0</v>
      </c>
      <c r="G16" s="51">
        <v>0</v>
      </c>
      <c r="H16" s="52">
        <f t="shared" si="1"/>
        <v>0</v>
      </c>
    </row>
    <row r="17" spans="1:10" s="1" customFormat="1" ht="33.6" customHeight="1" x14ac:dyDescent="0.25">
      <c r="A17" s="32">
        <v>6</v>
      </c>
      <c r="B17" s="14" t="s">
        <v>13</v>
      </c>
      <c r="C17" s="32" t="s">
        <v>4</v>
      </c>
      <c r="D17" s="42">
        <v>542</v>
      </c>
      <c r="E17" s="51">
        <v>0</v>
      </c>
      <c r="F17" s="52">
        <f t="shared" si="0"/>
        <v>0</v>
      </c>
      <c r="G17" s="51">
        <v>0</v>
      </c>
      <c r="H17" s="52">
        <f t="shared" si="1"/>
        <v>0</v>
      </c>
    </row>
    <row r="18" spans="1:10" s="1" customFormat="1" ht="33.6" customHeight="1" x14ac:dyDescent="0.25">
      <c r="A18" s="32">
        <v>7</v>
      </c>
      <c r="B18" s="14" t="s">
        <v>14</v>
      </c>
      <c r="C18" s="32" t="s">
        <v>4</v>
      </c>
      <c r="D18" s="42">
        <v>1888.5</v>
      </c>
      <c r="E18" s="51">
        <v>0</v>
      </c>
      <c r="F18" s="52">
        <f t="shared" si="0"/>
        <v>0</v>
      </c>
      <c r="G18" s="51">
        <v>0</v>
      </c>
      <c r="H18" s="52">
        <f t="shared" si="1"/>
        <v>0</v>
      </c>
    </row>
    <row r="19" spans="1:10" s="1" customFormat="1" ht="21.75" customHeight="1" x14ac:dyDescent="0.25">
      <c r="A19" s="32">
        <v>8</v>
      </c>
      <c r="B19" s="14" t="s">
        <v>16</v>
      </c>
      <c r="C19" s="32" t="s">
        <v>4</v>
      </c>
      <c r="D19" s="42">
        <v>781.8</v>
      </c>
      <c r="E19" s="51">
        <v>0</v>
      </c>
      <c r="F19" s="52">
        <f t="shared" si="0"/>
        <v>0</v>
      </c>
      <c r="G19" s="51">
        <v>0</v>
      </c>
      <c r="H19" s="52">
        <f t="shared" si="1"/>
        <v>0</v>
      </c>
    </row>
    <row r="20" spans="1:10" s="1" customFormat="1" ht="21.75" customHeight="1" x14ac:dyDescent="0.25">
      <c r="A20" s="32">
        <v>9</v>
      </c>
      <c r="B20" s="14" t="s">
        <v>17</v>
      </c>
      <c r="C20" s="32" t="s">
        <v>4</v>
      </c>
      <c r="D20" s="42">
        <v>3819.5</v>
      </c>
      <c r="E20" s="51">
        <v>0</v>
      </c>
      <c r="F20" s="52">
        <f t="shared" si="0"/>
        <v>0</v>
      </c>
      <c r="G20" s="51">
        <v>0</v>
      </c>
      <c r="H20" s="52">
        <f t="shared" si="1"/>
        <v>0</v>
      </c>
    </row>
    <row r="21" spans="1:10" s="1" customFormat="1" ht="36" customHeight="1" x14ac:dyDescent="0.25">
      <c r="A21" s="32">
        <v>10</v>
      </c>
      <c r="B21" s="14" t="s">
        <v>39</v>
      </c>
      <c r="C21" s="32" t="s">
        <v>4</v>
      </c>
      <c r="D21" s="42">
        <v>2261.6</v>
      </c>
      <c r="E21" s="51">
        <v>0</v>
      </c>
      <c r="F21" s="52">
        <f t="shared" si="0"/>
        <v>0</v>
      </c>
      <c r="G21" s="51">
        <v>0</v>
      </c>
      <c r="H21" s="52">
        <f t="shared" si="1"/>
        <v>0</v>
      </c>
    </row>
    <row r="22" spans="1:10" s="1" customFormat="1" ht="21.75" customHeight="1" x14ac:dyDescent="0.25">
      <c r="A22" s="32">
        <v>11</v>
      </c>
      <c r="B22" s="14" t="s">
        <v>18</v>
      </c>
      <c r="C22" s="32" t="s">
        <v>4</v>
      </c>
      <c r="D22" s="42">
        <v>7089.1</v>
      </c>
      <c r="E22" s="51">
        <v>0</v>
      </c>
      <c r="F22" s="52">
        <f t="shared" si="0"/>
        <v>0</v>
      </c>
      <c r="G22" s="51">
        <v>0</v>
      </c>
      <c r="H22" s="52">
        <f t="shared" si="1"/>
        <v>0</v>
      </c>
    </row>
    <row r="23" spans="1:10" s="1" customFormat="1" ht="31.5" customHeight="1" x14ac:dyDescent="0.25">
      <c r="A23" s="32">
        <v>12</v>
      </c>
      <c r="B23" s="14" t="s">
        <v>19</v>
      </c>
      <c r="C23" s="32" t="s">
        <v>4</v>
      </c>
      <c r="D23" s="42">
        <v>1000</v>
      </c>
      <c r="E23" s="51">
        <v>0</v>
      </c>
      <c r="F23" s="52">
        <f t="shared" si="0"/>
        <v>0</v>
      </c>
      <c r="G23" s="51">
        <v>0</v>
      </c>
      <c r="H23" s="52">
        <f t="shared" si="1"/>
        <v>0</v>
      </c>
    </row>
    <row r="24" spans="1:10" s="1" customFormat="1" ht="21.75" customHeight="1" x14ac:dyDescent="0.25">
      <c r="A24" s="32">
        <v>13</v>
      </c>
      <c r="B24" s="25" t="s">
        <v>20</v>
      </c>
      <c r="C24" s="32" t="s">
        <v>4</v>
      </c>
      <c r="D24" s="42">
        <v>5572.9</v>
      </c>
      <c r="E24" s="51">
        <v>0</v>
      </c>
      <c r="F24" s="52">
        <f t="shared" si="0"/>
        <v>0</v>
      </c>
      <c r="G24" s="51">
        <v>0</v>
      </c>
      <c r="H24" s="52">
        <f t="shared" si="1"/>
        <v>0</v>
      </c>
    </row>
    <row r="25" spans="1:10" s="1" customFormat="1" ht="34.5" customHeight="1" x14ac:dyDescent="0.25">
      <c r="A25" s="32">
        <v>14</v>
      </c>
      <c r="B25" s="25" t="s">
        <v>21</v>
      </c>
      <c r="C25" s="32" t="s">
        <v>4</v>
      </c>
      <c r="D25" s="42">
        <v>150</v>
      </c>
      <c r="E25" s="51">
        <v>0</v>
      </c>
      <c r="F25" s="52">
        <f t="shared" si="0"/>
        <v>0</v>
      </c>
      <c r="G25" s="51">
        <v>0</v>
      </c>
      <c r="H25" s="52">
        <f t="shared" si="1"/>
        <v>0</v>
      </c>
    </row>
    <row r="26" spans="1:10" s="1" customFormat="1" ht="69" customHeight="1" x14ac:dyDescent="0.25">
      <c r="A26" s="32">
        <v>15</v>
      </c>
      <c r="B26" s="36" t="s">
        <v>40</v>
      </c>
      <c r="C26" s="32" t="s">
        <v>4</v>
      </c>
      <c r="D26" s="42">
        <v>4985</v>
      </c>
      <c r="E26" s="51">
        <v>0</v>
      </c>
      <c r="F26" s="52">
        <f t="shared" si="0"/>
        <v>0</v>
      </c>
      <c r="G26" s="51">
        <v>0</v>
      </c>
      <c r="H26" s="52">
        <f t="shared" si="1"/>
        <v>0</v>
      </c>
      <c r="J26" s="37"/>
    </row>
    <row r="27" spans="1:10" s="1" customFormat="1" ht="49.5" customHeight="1" x14ac:dyDescent="0.25">
      <c r="A27" s="32">
        <v>16</v>
      </c>
      <c r="B27" s="25" t="s">
        <v>81</v>
      </c>
      <c r="C27" s="32" t="s">
        <v>4</v>
      </c>
      <c r="D27" s="42">
        <v>3075</v>
      </c>
      <c r="E27" s="51">
        <v>0</v>
      </c>
      <c r="F27" s="52">
        <f t="shared" si="0"/>
        <v>0</v>
      </c>
      <c r="G27" s="51" t="s">
        <v>80</v>
      </c>
      <c r="H27" s="52" t="s">
        <v>80</v>
      </c>
    </row>
    <row r="28" spans="1:10" s="1" customFormat="1" ht="21.75" customHeight="1" x14ac:dyDescent="0.25">
      <c r="A28" s="32">
        <v>17</v>
      </c>
      <c r="B28" s="25" t="s">
        <v>24</v>
      </c>
      <c r="C28" s="32" t="s">
        <v>4</v>
      </c>
      <c r="D28" s="42">
        <v>1504</v>
      </c>
      <c r="E28" s="51">
        <v>0</v>
      </c>
      <c r="F28" s="52">
        <f t="shared" si="0"/>
        <v>0</v>
      </c>
      <c r="G28" s="51">
        <v>0</v>
      </c>
      <c r="H28" s="52">
        <f t="shared" si="1"/>
        <v>0</v>
      </c>
    </row>
    <row r="29" spans="1:10" s="1" customFormat="1" ht="21.75" customHeight="1" x14ac:dyDescent="0.25">
      <c r="A29" s="32">
        <v>18</v>
      </c>
      <c r="B29" s="25" t="s">
        <v>22</v>
      </c>
      <c r="C29" s="32" t="s">
        <v>4</v>
      </c>
      <c r="D29" s="42">
        <v>2703.3</v>
      </c>
      <c r="E29" s="51">
        <v>0</v>
      </c>
      <c r="F29" s="52">
        <f t="shared" si="0"/>
        <v>0</v>
      </c>
      <c r="G29" s="51">
        <v>0</v>
      </c>
      <c r="H29" s="52">
        <f t="shared" si="1"/>
        <v>0</v>
      </c>
    </row>
    <row r="30" spans="1:10" s="1" customFormat="1" ht="27.75" customHeight="1" x14ac:dyDescent="0.25">
      <c r="A30" s="32">
        <v>19</v>
      </c>
      <c r="B30" s="25" t="s">
        <v>25</v>
      </c>
      <c r="C30" s="32" t="s">
        <v>4</v>
      </c>
      <c r="D30" s="43">
        <v>125012</v>
      </c>
      <c r="E30" s="51">
        <v>0</v>
      </c>
      <c r="F30" s="52">
        <f t="shared" si="0"/>
        <v>0</v>
      </c>
      <c r="G30" s="51">
        <v>0</v>
      </c>
      <c r="H30" s="52">
        <f t="shared" si="1"/>
        <v>0</v>
      </c>
    </row>
    <row r="31" spans="1:10" s="1" customFormat="1" ht="27.75" customHeight="1" x14ac:dyDescent="0.25">
      <c r="A31" s="32">
        <v>20</v>
      </c>
      <c r="B31" s="25" t="s">
        <v>57</v>
      </c>
      <c r="C31" s="32" t="s">
        <v>58</v>
      </c>
      <c r="D31" s="43">
        <v>8700</v>
      </c>
      <c r="E31" s="51">
        <v>0</v>
      </c>
      <c r="F31" s="52">
        <f t="shared" si="0"/>
        <v>0</v>
      </c>
      <c r="G31" s="51">
        <v>0</v>
      </c>
      <c r="H31" s="52">
        <f t="shared" si="1"/>
        <v>0</v>
      </c>
    </row>
    <row r="32" spans="1:10" s="1" customFormat="1" ht="21.75" customHeight="1" x14ac:dyDescent="0.25">
      <c r="A32" s="77" t="s">
        <v>35</v>
      </c>
      <c r="B32" s="77"/>
      <c r="C32" s="77"/>
      <c r="D32" s="77"/>
      <c r="E32" s="47">
        <f>SUM(E12:E31)</f>
        <v>0</v>
      </c>
      <c r="F32" s="47">
        <f>SUM(F12:F31)</f>
        <v>0</v>
      </c>
      <c r="G32" s="47">
        <f t="shared" ref="G32" si="2">SUM(G12:G31)</f>
        <v>0</v>
      </c>
      <c r="H32" s="47">
        <f>SUM(H12:H31)</f>
        <v>0</v>
      </c>
    </row>
    <row r="33" spans="1:8" s="1" customFormat="1" ht="21.75" customHeight="1" x14ac:dyDescent="0.25">
      <c r="A33" s="77"/>
      <c r="B33" s="77"/>
      <c r="C33" s="77"/>
      <c r="D33" s="77"/>
      <c r="E33" s="77"/>
      <c r="F33" s="77"/>
      <c r="G33" s="77"/>
      <c r="H33" s="77"/>
    </row>
    <row r="34" spans="1:8" s="1" customFormat="1" ht="33" customHeight="1" x14ac:dyDescent="0.25">
      <c r="A34" s="89" t="s">
        <v>77</v>
      </c>
      <c r="B34" s="90"/>
      <c r="C34" s="90"/>
      <c r="D34" s="91"/>
      <c r="E34" s="87" t="s">
        <v>54</v>
      </c>
      <c r="F34" s="88"/>
      <c r="G34" s="88" t="s">
        <v>55</v>
      </c>
      <c r="H34" s="88"/>
    </row>
    <row r="35" spans="1:8" s="1" customFormat="1" ht="33.75" customHeight="1" x14ac:dyDescent="0.25">
      <c r="A35" s="92"/>
      <c r="B35" s="93"/>
      <c r="C35" s="93"/>
      <c r="D35" s="94"/>
      <c r="E35" s="57" t="s">
        <v>78</v>
      </c>
      <c r="F35" s="57" t="s">
        <v>79</v>
      </c>
      <c r="G35" s="57" t="s">
        <v>78</v>
      </c>
      <c r="H35" s="57" t="s">
        <v>79</v>
      </c>
    </row>
    <row r="36" spans="1:8" s="1" customFormat="1" ht="36" customHeight="1" x14ac:dyDescent="0.25">
      <c r="A36" s="48">
        <v>21</v>
      </c>
      <c r="B36" s="49" t="s">
        <v>75</v>
      </c>
      <c r="C36" s="75" t="s">
        <v>74</v>
      </c>
      <c r="D36" s="76"/>
      <c r="E36" s="53">
        <v>0</v>
      </c>
      <c r="F36" s="53">
        <f>E36*1.2</f>
        <v>0</v>
      </c>
      <c r="G36" s="53">
        <v>0</v>
      </c>
      <c r="H36" s="53">
        <f>G36*1.2</f>
        <v>0</v>
      </c>
    </row>
    <row r="37" spans="1:8" s="1" customFormat="1" ht="48" customHeight="1" x14ac:dyDescent="0.25">
      <c r="A37" s="48">
        <v>22</v>
      </c>
      <c r="B37" s="49" t="s">
        <v>76</v>
      </c>
      <c r="C37" s="75" t="s">
        <v>74</v>
      </c>
      <c r="D37" s="76"/>
      <c r="E37" s="53">
        <v>0</v>
      </c>
      <c r="F37" s="53">
        <f>E37*1.2</f>
        <v>0</v>
      </c>
      <c r="G37" s="53">
        <v>0</v>
      </c>
      <c r="H37" s="53">
        <f>G37*1.2</f>
        <v>0</v>
      </c>
    </row>
    <row r="38" spans="1:8" s="1" customFormat="1" ht="22.5" customHeight="1" x14ac:dyDescent="0.25">
      <c r="A38" s="78" t="s">
        <v>45</v>
      </c>
      <c r="B38" s="79"/>
      <c r="C38" s="79"/>
      <c r="D38" s="79"/>
      <c r="E38" s="68">
        <f>(E32*12-E27*11)+G32*12+E36+E37+G36+G37</f>
        <v>0</v>
      </c>
      <c r="F38" s="68"/>
      <c r="G38" s="68"/>
      <c r="H38" s="68"/>
    </row>
    <row r="39" spans="1:8" s="1" customFormat="1" ht="22.5" customHeight="1" x14ac:dyDescent="0.25">
      <c r="A39" s="78" t="s">
        <v>36</v>
      </c>
      <c r="B39" s="79"/>
      <c r="C39" s="79"/>
      <c r="D39" s="79"/>
      <c r="E39" s="68">
        <f>E38*1.2</f>
        <v>0</v>
      </c>
      <c r="F39" s="68"/>
      <c r="G39" s="68"/>
      <c r="H39" s="68"/>
    </row>
    <row r="40" spans="1:8" s="1" customFormat="1" ht="22.5" customHeight="1" x14ac:dyDescent="0.2">
      <c r="A40" s="62" t="s">
        <v>56</v>
      </c>
      <c r="B40" s="63"/>
      <c r="C40" s="63"/>
      <c r="D40" s="63"/>
      <c r="E40" s="63"/>
      <c r="F40" s="63"/>
      <c r="G40" s="63"/>
      <c r="H40" s="63"/>
    </row>
    <row r="41" spans="1:8" s="1" customFormat="1" ht="20.45" customHeight="1" x14ac:dyDescent="0.25">
      <c r="A41" s="82"/>
      <c r="B41" s="65"/>
      <c r="C41" s="65"/>
      <c r="D41" s="65"/>
      <c r="E41" s="65"/>
      <c r="F41" s="65"/>
      <c r="G41" s="65"/>
      <c r="H41" s="65"/>
    </row>
    <row r="42" spans="1:8" s="1" customFormat="1" ht="20.45" customHeight="1" x14ac:dyDescent="0.25">
      <c r="A42" s="70" t="s">
        <v>48</v>
      </c>
      <c r="B42" s="71"/>
      <c r="C42" s="71"/>
      <c r="D42" s="71"/>
      <c r="E42" s="71"/>
      <c r="F42" s="71"/>
      <c r="G42" s="71"/>
      <c r="H42" s="71"/>
    </row>
    <row r="43" spans="1:8" s="1" customFormat="1" ht="20.45" customHeight="1" x14ac:dyDescent="0.25">
      <c r="A43" s="66" t="s">
        <v>37</v>
      </c>
      <c r="B43" s="66" t="s">
        <v>0</v>
      </c>
      <c r="C43" s="66" t="s">
        <v>27</v>
      </c>
      <c r="D43" s="66" t="s">
        <v>46</v>
      </c>
      <c r="E43" s="72" t="s">
        <v>64</v>
      </c>
      <c r="F43" s="73"/>
      <c r="G43" s="73"/>
      <c r="H43" s="74"/>
    </row>
    <row r="44" spans="1:8" s="1" customFormat="1" ht="20.45" customHeight="1" x14ac:dyDescent="0.25">
      <c r="A44" s="66"/>
      <c r="B44" s="66"/>
      <c r="C44" s="66"/>
      <c r="D44" s="66"/>
      <c r="E44" s="58" t="s">
        <v>54</v>
      </c>
      <c r="F44" s="58"/>
      <c r="G44" s="58" t="s">
        <v>55</v>
      </c>
      <c r="H44" s="58"/>
    </row>
    <row r="45" spans="1:8" s="1" customFormat="1" ht="42" customHeight="1" x14ac:dyDescent="0.25">
      <c r="A45" s="66"/>
      <c r="B45" s="66"/>
      <c r="C45" s="66"/>
      <c r="D45" s="66"/>
      <c r="E45" s="50" t="s">
        <v>59</v>
      </c>
      <c r="F45" s="50" t="s">
        <v>60</v>
      </c>
      <c r="G45" s="50" t="s">
        <v>59</v>
      </c>
      <c r="H45" s="50" t="s">
        <v>60</v>
      </c>
    </row>
    <row r="46" spans="1:8" s="1" customFormat="1" ht="42" customHeight="1" x14ac:dyDescent="0.25">
      <c r="A46" s="83">
        <v>23</v>
      </c>
      <c r="B46" s="95" t="s">
        <v>42</v>
      </c>
      <c r="C46" s="96">
        <v>37135</v>
      </c>
      <c r="D46" s="32" t="s">
        <v>28</v>
      </c>
      <c r="E46" s="51">
        <v>0</v>
      </c>
      <c r="F46" s="51">
        <f>E46*1.2</f>
        <v>0</v>
      </c>
      <c r="G46" s="51">
        <v>0</v>
      </c>
      <c r="H46" s="51">
        <f>G46*1.2</f>
        <v>0</v>
      </c>
    </row>
    <row r="47" spans="1:8" s="1" customFormat="1" ht="42" customHeight="1" x14ac:dyDescent="0.25">
      <c r="A47" s="84"/>
      <c r="B47" s="95"/>
      <c r="C47" s="96"/>
      <c r="D47" s="32" t="s">
        <v>29</v>
      </c>
      <c r="E47" s="54">
        <v>0</v>
      </c>
      <c r="F47" s="51">
        <f t="shared" ref="F47:F50" si="3">E47*1.2</f>
        <v>0</v>
      </c>
      <c r="G47" s="54">
        <v>0</v>
      </c>
      <c r="H47" s="51">
        <f t="shared" ref="H47:H50" si="4">G47*1.2</f>
        <v>0</v>
      </c>
    </row>
    <row r="48" spans="1:8" s="1" customFormat="1" ht="42" customHeight="1" x14ac:dyDescent="0.25">
      <c r="A48" s="84"/>
      <c r="B48" s="95"/>
      <c r="C48" s="96"/>
      <c r="D48" s="32" t="s">
        <v>30</v>
      </c>
      <c r="E48" s="54">
        <v>0</v>
      </c>
      <c r="F48" s="51">
        <f t="shared" si="3"/>
        <v>0</v>
      </c>
      <c r="G48" s="54">
        <v>0</v>
      </c>
      <c r="H48" s="51">
        <f t="shared" si="4"/>
        <v>0</v>
      </c>
    </row>
    <row r="49" spans="1:8" s="1" customFormat="1" ht="42" customHeight="1" x14ac:dyDescent="0.25">
      <c r="A49" s="84"/>
      <c r="B49" s="95"/>
      <c r="C49" s="96"/>
      <c r="D49" s="32" t="s">
        <v>31</v>
      </c>
      <c r="E49" s="54">
        <v>0</v>
      </c>
      <c r="F49" s="51">
        <f t="shared" si="3"/>
        <v>0</v>
      </c>
      <c r="G49" s="54">
        <v>0</v>
      </c>
      <c r="H49" s="51">
        <f t="shared" si="4"/>
        <v>0</v>
      </c>
    </row>
    <row r="50" spans="1:8" s="1" customFormat="1" ht="42" customHeight="1" x14ac:dyDescent="0.25">
      <c r="A50" s="85"/>
      <c r="B50" s="95"/>
      <c r="C50" s="96"/>
      <c r="D50" s="32" t="s">
        <v>38</v>
      </c>
      <c r="E50" s="55">
        <v>0</v>
      </c>
      <c r="F50" s="51">
        <f t="shared" si="3"/>
        <v>0</v>
      </c>
      <c r="G50" s="54">
        <v>0</v>
      </c>
      <c r="H50" s="51">
        <f t="shared" si="4"/>
        <v>0</v>
      </c>
    </row>
    <row r="51" spans="1:8" s="1" customFormat="1" ht="42" customHeight="1" x14ac:dyDescent="0.25">
      <c r="A51" s="29"/>
      <c r="B51" s="30"/>
      <c r="C51" s="30"/>
      <c r="D51" s="30"/>
      <c r="E51" s="30"/>
      <c r="F51" s="30"/>
      <c r="G51" s="30"/>
      <c r="H51" s="30"/>
    </row>
    <row r="52" spans="1:8" s="1" customFormat="1" ht="35.25" customHeight="1" x14ac:dyDescent="0.25">
      <c r="A52" s="70" t="s">
        <v>49</v>
      </c>
      <c r="B52" s="71"/>
      <c r="C52" s="71"/>
      <c r="D52" s="71"/>
      <c r="E52" s="71"/>
      <c r="F52" s="71"/>
      <c r="G52" s="71"/>
      <c r="H52" s="71"/>
    </row>
    <row r="53" spans="1:8" s="1" customFormat="1" ht="42" customHeight="1" x14ac:dyDescent="0.25">
      <c r="A53" s="66" t="s">
        <v>37</v>
      </c>
      <c r="B53" s="66" t="s">
        <v>0</v>
      </c>
      <c r="C53" s="66" t="s">
        <v>1</v>
      </c>
      <c r="D53" s="66" t="s">
        <v>2</v>
      </c>
      <c r="E53" s="59" t="s">
        <v>65</v>
      </c>
      <c r="F53" s="60"/>
      <c r="G53" s="60"/>
      <c r="H53" s="61"/>
    </row>
    <row r="54" spans="1:8" s="1" customFormat="1" ht="42" customHeight="1" x14ac:dyDescent="0.25">
      <c r="A54" s="66"/>
      <c r="B54" s="66"/>
      <c r="C54" s="66"/>
      <c r="D54" s="66"/>
      <c r="E54" s="58" t="s">
        <v>54</v>
      </c>
      <c r="F54" s="58"/>
      <c r="G54" s="58" t="s">
        <v>55</v>
      </c>
      <c r="H54" s="58"/>
    </row>
    <row r="55" spans="1:8" s="1" customFormat="1" ht="39.950000000000003" customHeight="1" x14ac:dyDescent="0.25">
      <c r="A55" s="66"/>
      <c r="B55" s="66"/>
      <c r="C55" s="66"/>
      <c r="D55" s="66"/>
      <c r="E55" s="50" t="s">
        <v>59</v>
      </c>
      <c r="F55" s="50" t="s">
        <v>60</v>
      </c>
      <c r="G55" s="50" t="s">
        <v>59</v>
      </c>
      <c r="H55" s="50" t="s">
        <v>60</v>
      </c>
    </row>
    <row r="56" spans="1:8" s="1" customFormat="1" ht="54" customHeight="1" x14ac:dyDescent="0.25">
      <c r="A56" s="26">
        <v>24</v>
      </c>
      <c r="B56" s="5" t="s">
        <v>50</v>
      </c>
      <c r="C56" s="26" t="s">
        <v>26</v>
      </c>
      <c r="D56" s="41">
        <v>125012</v>
      </c>
      <c r="E56" s="56">
        <v>0</v>
      </c>
      <c r="F56" s="56">
        <f>E56*1.2</f>
        <v>0</v>
      </c>
      <c r="G56" s="56">
        <v>0</v>
      </c>
      <c r="H56" s="56">
        <f>G56*1.2</f>
        <v>0</v>
      </c>
    </row>
    <row r="57" spans="1:8" s="1" customFormat="1" ht="54" customHeight="1" x14ac:dyDescent="0.25">
      <c r="A57" s="27"/>
      <c r="B57" s="28"/>
      <c r="C57" s="28"/>
      <c r="D57" s="28"/>
      <c r="E57" s="28"/>
      <c r="F57" s="28"/>
      <c r="G57" s="28"/>
      <c r="H57" s="28"/>
    </row>
    <row r="58" spans="1:8" s="1" customFormat="1" ht="30.75" customHeight="1" x14ac:dyDescent="0.25">
      <c r="A58" s="70" t="s">
        <v>9</v>
      </c>
      <c r="B58" s="71"/>
      <c r="C58" s="71"/>
      <c r="D58" s="71"/>
      <c r="E58" s="71"/>
      <c r="F58" s="71"/>
      <c r="G58" s="71"/>
      <c r="H58" s="71"/>
    </row>
    <row r="59" spans="1:8" s="1" customFormat="1" ht="62.1" customHeight="1" x14ac:dyDescent="0.25">
      <c r="A59" s="66" t="s">
        <v>37</v>
      </c>
      <c r="B59" s="66" t="s">
        <v>0</v>
      </c>
      <c r="C59" s="66" t="s">
        <v>1</v>
      </c>
      <c r="D59" s="66" t="s">
        <v>2</v>
      </c>
      <c r="E59" s="59" t="s">
        <v>66</v>
      </c>
      <c r="F59" s="60"/>
      <c r="G59" s="60"/>
      <c r="H59" s="61"/>
    </row>
    <row r="60" spans="1:8" ht="44.1" customHeight="1" x14ac:dyDescent="0.25">
      <c r="A60" s="66"/>
      <c r="B60" s="66"/>
      <c r="C60" s="66"/>
      <c r="D60" s="66"/>
      <c r="E60" s="58" t="s">
        <v>54</v>
      </c>
      <c r="F60" s="58"/>
      <c r="G60" s="58" t="s">
        <v>55</v>
      </c>
      <c r="H60" s="58"/>
    </row>
    <row r="61" spans="1:8" ht="30.95" customHeight="1" x14ac:dyDescent="0.25">
      <c r="A61" s="66"/>
      <c r="B61" s="66"/>
      <c r="C61" s="66"/>
      <c r="D61" s="66"/>
      <c r="E61" s="50" t="s">
        <v>59</v>
      </c>
      <c r="F61" s="50" t="s">
        <v>60</v>
      </c>
      <c r="G61" s="50" t="s">
        <v>59</v>
      </c>
      <c r="H61" s="50" t="s">
        <v>60</v>
      </c>
    </row>
    <row r="62" spans="1:8" ht="48" customHeight="1" x14ac:dyDescent="0.25">
      <c r="A62" s="16">
        <v>25</v>
      </c>
      <c r="B62" s="5" t="s">
        <v>51</v>
      </c>
      <c r="C62" s="16" t="s">
        <v>8</v>
      </c>
      <c r="D62" s="16">
        <v>1</v>
      </c>
      <c r="E62" s="56">
        <v>0</v>
      </c>
      <c r="F62" s="56">
        <f>E62*1.2</f>
        <v>0</v>
      </c>
      <c r="G62" s="56">
        <v>0</v>
      </c>
      <c r="H62" s="56">
        <f>G62*1.2</f>
        <v>0</v>
      </c>
    </row>
    <row r="63" spans="1:8" ht="38.1" customHeight="1" x14ac:dyDescent="0.25">
      <c r="A63" s="67"/>
      <c r="B63" s="67"/>
      <c r="C63" s="67"/>
      <c r="D63" s="67"/>
      <c r="E63" s="67"/>
      <c r="F63" s="67"/>
      <c r="G63" s="67"/>
      <c r="H63" s="67"/>
    </row>
    <row r="64" spans="1:8" s="1" customFormat="1" ht="30.75" customHeight="1" x14ac:dyDescent="0.25">
      <c r="A64" s="65" t="s">
        <v>47</v>
      </c>
      <c r="B64" s="65"/>
      <c r="C64" s="65"/>
      <c r="D64" s="65"/>
      <c r="E64" s="65"/>
      <c r="F64" s="65"/>
      <c r="G64" s="65"/>
      <c r="H64" s="65"/>
    </row>
    <row r="65" spans="1:12" s="1" customFormat="1" ht="39.75" customHeight="1" x14ac:dyDescent="0.25">
      <c r="A65" s="66" t="s">
        <v>37</v>
      </c>
      <c r="B65" s="66" t="s">
        <v>0</v>
      </c>
      <c r="C65" s="66" t="s">
        <v>1</v>
      </c>
      <c r="D65" s="66" t="s">
        <v>2</v>
      </c>
      <c r="E65" s="72" t="s">
        <v>67</v>
      </c>
      <c r="F65" s="73"/>
      <c r="G65" s="73"/>
      <c r="H65" s="74"/>
    </row>
    <row r="66" spans="1:12" ht="44.1" customHeight="1" x14ac:dyDescent="0.25">
      <c r="A66" s="66"/>
      <c r="B66" s="66"/>
      <c r="C66" s="66"/>
      <c r="D66" s="66"/>
      <c r="E66" s="58" t="s">
        <v>54</v>
      </c>
      <c r="F66" s="58"/>
      <c r="G66" s="58" t="s">
        <v>55</v>
      </c>
      <c r="H66" s="58"/>
    </row>
    <row r="67" spans="1:12" ht="30.95" customHeight="1" x14ac:dyDescent="0.25">
      <c r="A67" s="66"/>
      <c r="B67" s="66"/>
      <c r="C67" s="66"/>
      <c r="D67" s="66"/>
      <c r="E67" s="50" t="s">
        <v>59</v>
      </c>
      <c r="F67" s="50" t="s">
        <v>60</v>
      </c>
      <c r="G67" s="50" t="s">
        <v>59</v>
      </c>
      <c r="H67" s="50" t="s">
        <v>60</v>
      </c>
    </row>
    <row r="68" spans="1:12" ht="48" customHeight="1" x14ac:dyDescent="0.25">
      <c r="A68" s="32">
        <v>26</v>
      </c>
      <c r="B68" s="5" t="s">
        <v>32</v>
      </c>
      <c r="C68" s="32" t="s">
        <v>33</v>
      </c>
      <c r="D68" s="32">
        <v>1</v>
      </c>
      <c r="E68" s="56">
        <v>0</v>
      </c>
      <c r="F68" s="56">
        <f>E68*1.2</f>
        <v>0</v>
      </c>
      <c r="G68" s="56">
        <v>0</v>
      </c>
      <c r="H68" s="56">
        <f>G68*1.2</f>
        <v>0</v>
      </c>
    </row>
    <row r="69" spans="1:12" ht="48" customHeight="1" x14ac:dyDescent="0.25">
      <c r="A69" s="12"/>
      <c r="B69" s="33"/>
      <c r="C69" s="12"/>
      <c r="D69" s="12"/>
      <c r="E69" s="31"/>
      <c r="F69" s="31"/>
      <c r="G69" s="31"/>
      <c r="H69" s="31"/>
    </row>
    <row r="70" spans="1:12" s="1" customFormat="1" ht="40.5" customHeight="1" x14ac:dyDescent="0.25">
      <c r="A70" s="70" t="s">
        <v>61</v>
      </c>
      <c r="B70" s="71"/>
      <c r="C70" s="71"/>
      <c r="D70" s="71"/>
      <c r="E70" s="71"/>
      <c r="F70" s="71"/>
      <c r="G70" s="71"/>
      <c r="H70" s="71"/>
      <c r="I70" s="35"/>
      <c r="J70" s="35"/>
      <c r="L70" s="38"/>
    </row>
    <row r="71" spans="1:12" s="1" customFormat="1" ht="30" customHeight="1" x14ac:dyDescent="0.25">
      <c r="A71" s="66" t="s">
        <v>37</v>
      </c>
      <c r="B71" s="66" t="s">
        <v>0</v>
      </c>
      <c r="C71" s="66" t="s">
        <v>1</v>
      </c>
      <c r="D71" s="66" t="s">
        <v>2</v>
      </c>
      <c r="E71" s="59" t="s">
        <v>65</v>
      </c>
      <c r="F71" s="60"/>
      <c r="G71" s="60"/>
      <c r="H71" s="61"/>
      <c r="I71" s="34"/>
      <c r="J71" s="34"/>
      <c r="L71" s="38"/>
    </row>
    <row r="72" spans="1:12" ht="19.5" customHeight="1" x14ac:dyDescent="0.25">
      <c r="A72" s="66"/>
      <c r="B72" s="66"/>
      <c r="C72" s="66"/>
      <c r="D72" s="66"/>
      <c r="E72" s="58" t="s">
        <v>54</v>
      </c>
      <c r="F72" s="58"/>
      <c r="G72" s="58" t="s">
        <v>55</v>
      </c>
      <c r="H72" s="58"/>
      <c r="I72" s="34"/>
      <c r="J72" s="34"/>
      <c r="L72" s="39"/>
    </row>
    <row r="73" spans="1:12" ht="15" customHeight="1" x14ac:dyDescent="0.25">
      <c r="A73" s="66"/>
      <c r="B73" s="66"/>
      <c r="C73" s="66"/>
      <c r="D73" s="66"/>
      <c r="E73" s="50" t="s">
        <v>59</v>
      </c>
      <c r="F73" s="50" t="s">
        <v>60</v>
      </c>
      <c r="G73" s="50" t="s">
        <v>59</v>
      </c>
      <c r="H73" s="50" t="s">
        <v>60</v>
      </c>
      <c r="I73" s="34"/>
      <c r="J73" s="34"/>
      <c r="L73" s="39"/>
    </row>
    <row r="74" spans="1:12" ht="48" customHeight="1" x14ac:dyDescent="0.25">
      <c r="A74" s="32">
        <v>27</v>
      </c>
      <c r="B74" s="5" t="s">
        <v>41</v>
      </c>
      <c r="C74" s="32" t="s">
        <v>26</v>
      </c>
      <c r="D74" s="44">
        <v>1</v>
      </c>
      <c r="E74" s="56">
        <v>0</v>
      </c>
      <c r="F74" s="56">
        <f>E74*1.2</f>
        <v>0</v>
      </c>
      <c r="G74" s="56">
        <v>0</v>
      </c>
      <c r="H74" s="56">
        <f>G74*1.2</f>
        <v>0</v>
      </c>
      <c r="I74" s="31"/>
      <c r="J74" s="31"/>
      <c r="L74" s="39"/>
    </row>
    <row r="75" spans="1:12" ht="48" customHeight="1" x14ac:dyDescent="0.25">
      <c r="A75" s="32">
        <v>28</v>
      </c>
      <c r="B75" s="5" t="s">
        <v>52</v>
      </c>
      <c r="C75" s="32" t="s">
        <v>26</v>
      </c>
      <c r="D75" s="44">
        <v>1</v>
      </c>
      <c r="E75" s="56">
        <v>0</v>
      </c>
      <c r="F75" s="56">
        <f t="shared" ref="F75:F76" si="5">E75*1.2</f>
        <v>0</v>
      </c>
      <c r="G75" s="56">
        <v>0</v>
      </c>
      <c r="H75" s="56">
        <f t="shared" ref="H75:H76" si="6">G75*1.2</f>
        <v>0</v>
      </c>
      <c r="I75" s="31"/>
      <c r="J75" s="31"/>
      <c r="L75" s="39"/>
    </row>
    <row r="76" spans="1:12" ht="48" customHeight="1" x14ac:dyDescent="0.25">
      <c r="A76" s="32">
        <v>29</v>
      </c>
      <c r="B76" s="5" t="s">
        <v>53</v>
      </c>
      <c r="C76" s="32" t="s">
        <v>26</v>
      </c>
      <c r="D76" s="44">
        <v>1</v>
      </c>
      <c r="E76" s="56">
        <v>0</v>
      </c>
      <c r="F76" s="56">
        <f t="shared" si="5"/>
        <v>0</v>
      </c>
      <c r="G76" s="56">
        <v>0</v>
      </c>
      <c r="H76" s="56">
        <f t="shared" si="6"/>
        <v>0</v>
      </c>
      <c r="I76" s="31"/>
      <c r="J76" s="31"/>
      <c r="L76" s="39"/>
    </row>
    <row r="77" spans="1:12" ht="27.75" customHeight="1" x14ac:dyDescent="0.25">
      <c r="A77" s="45"/>
      <c r="B77" s="33"/>
      <c r="C77" s="45"/>
      <c r="D77" s="46"/>
      <c r="E77" s="40"/>
      <c r="F77" s="40"/>
      <c r="G77" s="40"/>
      <c r="H77" s="40"/>
      <c r="I77" s="31"/>
      <c r="J77" s="31"/>
      <c r="L77" s="39"/>
    </row>
    <row r="78" spans="1:12" ht="27" customHeight="1" x14ac:dyDescent="0.25">
      <c r="A78" s="64" t="s">
        <v>34</v>
      </c>
      <c r="B78" s="64"/>
      <c r="C78" s="64"/>
      <c r="D78" s="64"/>
      <c r="E78" s="64"/>
      <c r="F78" s="64"/>
      <c r="G78" s="64"/>
      <c r="H78" s="64"/>
    </row>
    <row r="79" spans="1:12" s="1" customFormat="1" ht="57" customHeight="1" x14ac:dyDescent="0.25">
      <c r="A79" s="69" t="s">
        <v>68</v>
      </c>
      <c r="B79" s="69"/>
      <c r="C79" s="69"/>
      <c r="D79" s="69"/>
      <c r="E79" s="69"/>
      <c r="F79" s="69"/>
      <c r="G79" s="69"/>
      <c r="H79" s="69"/>
    </row>
    <row r="80" spans="1:12" s="2" customFormat="1" x14ac:dyDescent="0.25">
      <c r="A80" s="12"/>
      <c r="B80" s="12"/>
      <c r="C80" s="12"/>
      <c r="D80" s="12"/>
      <c r="E80" s="12"/>
      <c r="F80" s="12"/>
      <c r="G80" s="13"/>
      <c r="H80" s="13"/>
    </row>
    <row r="81" spans="1:8" s="1" customFormat="1" ht="18.75" customHeight="1" x14ac:dyDescent="0.2">
      <c r="A81" s="6" t="s">
        <v>62</v>
      </c>
      <c r="B81" s="7"/>
      <c r="C81" s="7"/>
      <c r="D81" s="7"/>
      <c r="E81" s="8"/>
      <c r="F81" s="8"/>
      <c r="G81" s="8" t="s">
        <v>63</v>
      </c>
      <c r="H81" s="8"/>
    </row>
    <row r="82" spans="1:8" s="1" customFormat="1" ht="28.5" customHeight="1" x14ac:dyDescent="0.2">
      <c r="A82" s="9" t="s">
        <v>5</v>
      </c>
      <c r="B82" s="7"/>
      <c r="C82" s="7"/>
      <c r="D82" s="7"/>
      <c r="E82" s="8"/>
      <c r="G82" s="8"/>
      <c r="H82" s="8"/>
    </row>
    <row r="83" spans="1:8" ht="24" customHeight="1" x14ac:dyDescent="0.25">
      <c r="A83" s="10"/>
      <c r="B83" s="7"/>
      <c r="C83" s="7"/>
      <c r="D83" s="7"/>
      <c r="E83" s="8"/>
      <c r="F83" s="8"/>
      <c r="G83" s="8"/>
      <c r="H83" s="8"/>
    </row>
    <row r="84" spans="1:8" x14ac:dyDescent="0.25">
      <c r="C84" s="7"/>
      <c r="D84" s="7"/>
      <c r="E84" s="8"/>
      <c r="F84" s="8"/>
      <c r="G84" s="8"/>
      <c r="H84" s="8"/>
    </row>
    <row r="85" spans="1:8" ht="20.100000000000001" customHeight="1" x14ac:dyDescent="0.25">
      <c r="A85" s="7"/>
      <c r="B85" s="7"/>
      <c r="C85" s="7"/>
      <c r="D85" s="7"/>
      <c r="E85" s="8"/>
      <c r="F85" s="8"/>
      <c r="G85" s="8"/>
      <c r="H85" s="8"/>
    </row>
  </sheetData>
  <mergeCells count="76">
    <mergeCell ref="G72:H72"/>
    <mergeCell ref="F1:H1"/>
    <mergeCell ref="G2:H2"/>
    <mergeCell ref="G3:H3"/>
    <mergeCell ref="G4:H4"/>
    <mergeCell ref="A33:H33"/>
    <mergeCell ref="E34:F34"/>
    <mergeCell ref="G34:H34"/>
    <mergeCell ref="A34:D35"/>
    <mergeCell ref="A58:H58"/>
    <mergeCell ref="D59:D61"/>
    <mergeCell ref="B46:B50"/>
    <mergeCell ref="A53:A55"/>
    <mergeCell ref="B53:B55"/>
    <mergeCell ref="D53:D55"/>
    <mergeCell ref="C46:C50"/>
    <mergeCell ref="E53:H53"/>
    <mergeCell ref="C53:C55"/>
    <mergeCell ref="A41:H41"/>
    <mergeCell ref="A42:H42"/>
    <mergeCell ref="E44:F44"/>
    <mergeCell ref="G44:H44"/>
    <mergeCell ref="E43:H43"/>
    <mergeCell ref="A52:H52"/>
    <mergeCell ref="A46:A50"/>
    <mergeCell ref="E54:F54"/>
    <mergeCell ref="G54:H54"/>
    <mergeCell ref="B5:H5"/>
    <mergeCell ref="E7:F7"/>
    <mergeCell ref="B7:B10"/>
    <mergeCell ref="D7:D10"/>
    <mergeCell ref="C7:C10"/>
    <mergeCell ref="G7:H7"/>
    <mergeCell ref="F8:F10"/>
    <mergeCell ref="A6:H6"/>
    <mergeCell ref="H8:H10"/>
    <mergeCell ref="E8:E10"/>
    <mergeCell ref="A7:A10"/>
    <mergeCell ref="G8:G10"/>
    <mergeCell ref="C36:D36"/>
    <mergeCell ref="C37:D37"/>
    <mergeCell ref="A32:D32"/>
    <mergeCell ref="A38:D38"/>
    <mergeCell ref="A39:D39"/>
    <mergeCell ref="A11:H11"/>
    <mergeCell ref="E38:H38"/>
    <mergeCell ref="E39:H39"/>
    <mergeCell ref="A79:H79"/>
    <mergeCell ref="B59:B61"/>
    <mergeCell ref="C59:C61"/>
    <mergeCell ref="E59:H59"/>
    <mergeCell ref="E60:F60"/>
    <mergeCell ref="G60:H60"/>
    <mergeCell ref="A70:H70"/>
    <mergeCell ref="A71:A73"/>
    <mergeCell ref="B71:B73"/>
    <mergeCell ref="C71:C73"/>
    <mergeCell ref="D71:D73"/>
    <mergeCell ref="E65:H65"/>
    <mergeCell ref="E66:F66"/>
    <mergeCell ref="G66:H66"/>
    <mergeCell ref="E71:H71"/>
    <mergeCell ref="E72:F72"/>
    <mergeCell ref="A40:H40"/>
    <mergeCell ref="A78:H78"/>
    <mergeCell ref="A64:H64"/>
    <mergeCell ref="A65:A67"/>
    <mergeCell ref="B65:B67"/>
    <mergeCell ref="C65:C67"/>
    <mergeCell ref="D65:D67"/>
    <mergeCell ref="A63:H63"/>
    <mergeCell ref="A59:A61"/>
    <mergeCell ref="A43:A45"/>
    <mergeCell ref="B43:B45"/>
    <mergeCell ref="C43:C45"/>
    <mergeCell ref="D43:D45"/>
  </mergeCells>
  <phoneticPr fontId="18" type="noConversion"/>
  <pageMargins left="0.31" right="0.16" top="0.39" bottom="0.31" header="0.31" footer="0.31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>ОАО "Газпромнефть-Новосибирск"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lastModifiedBy>User</cp:lastModifiedBy>
  <cp:lastPrinted>2022-04-06T06:13:47Z</cp:lastPrinted>
  <dcterms:created xsi:type="dcterms:W3CDTF">2012-05-22T07:14:39Z</dcterms:created>
  <dcterms:modified xsi:type="dcterms:W3CDTF">2022-06-30T11:47:03Z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